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8515" windowHeight="12600" activeTab="1"/>
  </bookViews>
  <sheets>
    <sheet name="Données" sheetId="1" r:id="rId1"/>
    <sheet name="Graphique31" sheetId="4" r:id="rId2"/>
  </sheets>
  <calcPr calcId="145621"/>
</workbook>
</file>

<file path=xl/calcChain.xml><?xml version="1.0" encoding="utf-8"?>
<calcChain xmlns="http://schemas.openxmlformats.org/spreadsheetml/2006/main">
  <c r="AA10" i="1" l="1"/>
  <c r="W10" i="1"/>
  <c r="S10" i="1"/>
  <c r="O10" i="1"/>
  <c r="K10" i="1"/>
  <c r="G10" i="1"/>
  <c r="C10" i="1"/>
  <c r="AB8" i="1"/>
  <c r="AB10" i="1" s="1"/>
  <c r="AA8" i="1"/>
  <c r="Z8" i="1"/>
  <c r="Z10" i="1" s="1"/>
  <c r="Y8" i="1"/>
  <c r="Y10" i="1" s="1"/>
  <c r="X8" i="1"/>
  <c r="X10" i="1" s="1"/>
  <c r="W8" i="1"/>
  <c r="V8" i="1"/>
  <c r="V10" i="1" s="1"/>
  <c r="U8" i="1"/>
  <c r="U10" i="1" s="1"/>
  <c r="T8" i="1"/>
  <c r="T10" i="1" s="1"/>
  <c r="S8" i="1"/>
  <c r="R8" i="1"/>
  <c r="R10" i="1" s="1"/>
  <c r="Q8" i="1"/>
  <c r="Q10" i="1" s="1"/>
  <c r="P8" i="1"/>
  <c r="P10" i="1" s="1"/>
  <c r="O8" i="1"/>
  <c r="N8" i="1"/>
  <c r="N10" i="1" s="1"/>
  <c r="M8" i="1"/>
  <c r="M10" i="1" s="1"/>
  <c r="L8" i="1"/>
  <c r="L10" i="1" s="1"/>
  <c r="K8" i="1"/>
  <c r="J8" i="1"/>
  <c r="J10" i="1" s="1"/>
  <c r="I8" i="1"/>
  <c r="I10" i="1" s="1"/>
  <c r="H8" i="1"/>
  <c r="H10" i="1" s="1"/>
  <c r="G8" i="1"/>
  <c r="F8" i="1"/>
  <c r="F10" i="1" s="1"/>
  <c r="E8" i="1"/>
  <c r="E10" i="1" s="1"/>
  <c r="D8" i="1"/>
  <c r="D10" i="1" s="1"/>
  <c r="C8" i="1"/>
  <c r="B8" i="1"/>
  <c r="B10" i="1" s="1"/>
  <c r="AD8" i="1" l="1"/>
</calcChain>
</file>

<file path=xl/sharedStrings.xml><?xml version="1.0" encoding="utf-8"?>
<sst xmlns="http://schemas.openxmlformats.org/spreadsheetml/2006/main" count="12" uniqueCount="12">
  <si>
    <t>Besoin primaire en énergie (Mtep)</t>
  </si>
  <si>
    <t>Flux</t>
  </si>
  <si>
    <t>Evolution 1990-2016</t>
  </si>
  <si>
    <t>Pertes de transformation, de transport et de distribution</t>
  </si>
  <si>
    <t>Consommation finale à usage non énergétique</t>
  </si>
  <si>
    <t>Consommation finale à usage énergétique</t>
  </si>
  <si>
    <t>Total</t>
  </si>
  <si>
    <t>population France métropolitaine</t>
  </si>
  <si>
    <t>en tep par habitant</t>
  </si>
  <si>
    <t>Champ : France métropolitaine</t>
  </si>
  <si>
    <t>Source: bilan énergétique de la France, SDES, avril 2018. Traitement : SDES, 2019.</t>
  </si>
  <si>
    <t>Consommation d’énergie primaire par usages en France métropolitaine : comparaison 1990 et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</si>
</sst>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_-* #,##0\ _€_-;\-* #,##0\ _€_-;_-* &quot;-&quot;??\ _€_-;_-@_-"/>
    <numFmt numFmtId="165" formatCode="_-* #,##0.0\ _€_-;\-* #,##0.0\ _€_-;_-* &quot;-&quot;??\ _€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1" xfId="0" applyBorder="1"/>
    <xf numFmtId="164" fontId="0" fillId="0" borderId="1" xfId="1" applyNumberFormat="1" applyFont="1" applyBorder="1"/>
    <xf numFmtId="164" fontId="0" fillId="0" borderId="0" xfId="1" applyNumberFormat="1" applyFont="1"/>
    <xf numFmtId="9" fontId="0" fillId="0" borderId="0" xfId="2" applyFont="1"/>
    <xf numFmtId="165" fontId="0" fillId="0" borderId="1" xfId="1" applyNumberFormat="1" applyFont="1" applyBorder="1"/>
    <xf numFmtId="0" fontId="0" fillId="0" borderId="0" xfId="0" applyBorder="1"/>
    <xf numFmtId="165" fontId="0" fillId="0" borderId="0" xfId="1" applyNumberFormat="1" applyFont="1" applyBorder="1"/>
    <xf numFmtId="0" fontId="0" fillId="0" borderId="0" xfId="0" applyFont="1"/>
    <xf numFmtId="0" fontId="2" fillId="0" borderId="0" xfId="0" applyFont="1" applyAlignment="1">
      <alignment horizontal="left" vertical="center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43354218347739E-2"/>
          <c:y val="8.2124950577880662E-2"/>
          <c:w val="0.66699002625665527"/>
          <c:h val="0.8570094276529752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Données!$A$7</c:f>
              <c:strCache>
                <c:ptCount val="1"/>
                <c:pt idx="0">
                  <c:v>Consommation finale à usage énergétique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sz="1600">
                    <a:latin typeface="Liberation Sans" panose="020B0604020202020204" pitchFamily="34" charset="0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Données!$B$4:$AB$4</c:f>
              <c:numCache>
                <c:formatCode>General</c:formatCode>
                <c:ptCount val="2"/>
                <c:pt idx="0">
                  <c:v>1990</c:v>
                </c:pt>
                <c:pt idx="1">
                  <c:v>2016</c:v>
                </c:pt>
              </c:numCache>
            </c:numRef>
          </c:cat>
          <c:val>
            <c:numRef>
              <c:f>Données!$B$7:$AB$7</c:f>
              <c:numCache>
                <c:formatCode>_-* #,##0\ _€_-;\-* #,##0\ _€_-;_-* "-"??\ _€_-;_-@_-</c:formatCode>
                <c:ptCount val="2"/>
                <c:pt idx="0">
                  <c:v>126.82245782048342</c:v>
                </c:pt>
                <c:pt idx="1">
                  <c:v>140.14283394087218</c:v>
                </c:pt>
              </c:numCache>
            </c:numRef>
          </c:val>
        </c:ser>
        <c:ser>
          <c:idx val="1"/>
          <c:order val="1"/>
          <c:tx>
            <c:strRef>
              <c:f>Données!$A$5</c:f>
              <c:strCache>
                <c:ptCount val="1"/>
                <c:pt idx="0">
                  <c:v>Pertes de transformation, de transport et de distribution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sz="1600">
                    <a:latin typeface="Liberation Sans" panose="020B0604020202020204" pitchFamily="34" charset="0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Données!$B$4:$AB$4</c:f>
              <c:numCache>
                <c:formatCode>General</c:formatCode>
                <c:ptCount val="2"/>
                <c:pt idx="0">
                  <c:v>1990</c:v>
                </c:pt>
                <c:pt idx="1">
                  <c:v>2016</c:v>
                </c:pt>
              </c:numCache>
            </c:numRef>
          </c:cat>
          <c:val>
            <c:numRef>
              <c:f>Données!$B$5:$AB$5</c:f>
              <c:numCache>
                <c:formatCode>_-* #,##0\ _€_-;\-* #,##0\ _€_-;_-* "-"??\ _€_-;_-@_-</c:formatCode>
                <c:ptCount val="2"/>
                <c:pt idx="0">
                  <c:v>84.933405967760137</c:v>
                </c:pt>
                <c:pt idx="1">
                  <c:v>92.902049701894242</c:v>
                </c:pt>
              </c:numCache>
            </c:numRef>
          </c:val>
        </c:ser>
        <c:ser>
          <c:idx val="2"/>
          <c:order val="2"/>
          <c:tx>
            <c:strRef>
              <c:f>Données!$A$6</c:f>
              <c:strCache>
                <c:ptCount val="1"/>
                <c:pt idx="0">
                  <c:v>Consommation finale à usage non énergétique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dLbls>
            <c:txPr>
              <a:bodyPr/>
              <a:lstStyle/>
              <a:p>
                <a:pPr>
                  <a:defRPr sz="1600">
                    <a:latin typeface="Liberation Sans" panose="020B0604020202020204" pitchFamily="34" charset="0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Données!$B$4:$AB$4</c:f>
              <c:numCache>
                <c:formatCode>General</c:formatCode>
                <c:ptCount val="2"/>
                <c:pt idx="0">
                  <c:v>1990</c:v>
                </c:pt>
                <c:pt idx="1">
                  <c:v>2016</c:v>
                </c:pt>
              </c:numCache>
            </c:numRef>
          </c:cat>
          <c:val>
            <c:numRef>
              <c:f>Données!$B$6:$AB$6</c:f>
              <c:numCache>
                <c:formatCode>_-* #,##0\ _€_-;\-* #,##0\ _€_-;_-* "-"??\ _€_-;_-@_-</c:formatCode>
                <c:ptCount val="2"/>
                <c:pt idx="0">
                  <c:v>13.355769707652621</c:v>
                </c:pt>
                <c:pt idx="1">
                  <c:v>13.346722545141875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168262144"/>
        <c:axId val="146369344"/>
      </c:barChart>
      <c:catAx>
        <c:axId val="168262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 b="0">
                <a:latin typeface="Liberation Sans" panose="020B0604020202020204" pitchFamily="34" charset="0"/>
              </a:defRPr>
            </a:pPr>
            <a:endParaRPr lang="fr-FR"/>
          </a:p>
        </c:txPr>
        <c:crossAx val="146369344"/>
        <c:crosses val="autoZero"/>
        <c:auto val="1"/>
        <c:lblAlgn val="ctr"/>
        <c:lblOffset val="100"/>
        <c:noMultiLvlLbl val="0"/>
      </c:catAx>
      <c:valAx>
        <c:axId val="14636934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fr-FR" sz="1600" b="0">
                    <a:latin typeface="Liberation Sans" panose="020B0604020202020204" pitchFamily="34" charset="0"/>
                  </a:rPr>
                  <a:t>en</a:t>
                </a:r>
                <a:r>
                  <a:rPr lang="fr-FR" sz="1600" b="0" baseline="0">
                    <a:latin typeface="Liberation Sans" panose="020B0604020202020204" pitchFamily="34" charset="0"/>
                  </a:rPr>
                  <a:t> Mtep</a:t>
                </a:r>
                <a:endParaRPr lang="fr-FR" sz="1600" b="0">
                  <a:latin typeface="Liberation Sans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4.4238603241439703E-3"/>
              <c:y val="7.0866612257995329E-3"/>
            </c:manualLayout>
          </c:layout>
          <c:overlay val="0"/>
        </c:title>
        <c:numFmt formatCode="_-* #,##0\ _€_-;\-* #,##0\ _€_-;_-* &quot;-&quot;??\ _€_-;_-@_-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1600">
                <a:latin typeface="Liberation Sans" panose="020B0604020202020204" pitchFamily="34" charset="0"/>
              </a:defRPr>
            </a:pPr>
            <a:endParaRPr lang="fr-FR"/>
          </a:p>
        </c:txPr>
        <c:crossAx val="1682621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76833873688000731"/>
          <c:y val="8.7146974629569454E-2"/>
          <c:w val="0.21522186949020533"/>
          <c:h val="0.67841511960766832"/>
        </c:manualLayout>
      </c:layout>
      <c:overlay val="0"/>
      <c:txPr>
        <a:bodyPr/>
        <a:lstStyle/>
        <a:p>
          <a:pPr>
            <a:defRPr sz="1600" b="0">
              <a:latin typeface="Liberation Sans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8214" cy="6108095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0.21626</cdr:x>
      <cdr:y>0.23384</cdr:y>
    </cdr:from>
    <cdr:to>
      <cdr:x>0.28373</cdr:x>
      <cdr:y>0.28061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2010833" y="1428331"/>
          <a:ext cx="627313" cy="2856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600" b="1">
              <a:latin typeface="Liberation Sans" panose="020B0604020202020204" pitchFamily="34" charset="0"/>
            </a:rPr>
            <a:t>225</a:t>
          </a:r>
        </a:p>
      </cdr:txBody>
    </cdr:sp>
  </cdr:relSizeAnchor>
  <cdr:relSizeAnchor xmlns:cdr="http://schemas.openxmlformats.org/drawingml/2006/chartDrawing">
    <cdr:from>
      <cdr:x>0.55001</cdr:x>
      <cdr:y>0.17984</cdr:y>
    </cdr:from>
    <cdr:to>
      <cdr:x>0.61475</cdr:x>
      <cdr:y>0.22439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5114157" y="1098508"/>
          <a:ext cx="601966" cy="2721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fr-FR" sz="1600" b="1">
              <a:latin typeface="Liberation Sans" panose="020B0604020202020204" pitchFamily="34" charset="0"/>
            </a:rPr>
            <a:t>246</a:t>
          </a:r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3"/>
  <sheetViews>
    <sheetView workbookViewId="0"/>
  </sheetViews>
  <sheetFormatPr baseColWidth="10" defaultRowHeight="15" x14ac:dyDescent="0.25"/>
  <cols>
    <col min="1" max="1" width="51.85546875" bestFit="1" customWidth="1"/>
    <col min="2" max="2" width="12.7109375" bestFit="1" customWidth="1"/>
    <col min="3" max="27" width="0" hidden="1" customWidth="1"/>
    <col min="28" max="28" width="12.7109375" bestFit="1" customWidth="1"/>
  </cols>
  <sheetData>
    <row r="1" spans="1:30" x14ac:dyDescent="0.25">
      <c r="A1" s="9" t="s">
        <v>11</v>
      </c>
    </row>
    <row r="2" spans="1:30" x14ac:dyDescent="0.25">
      <c r="A2" t="s">
        <v>0</v>
      </c>
    </row>
    <row r="4" spans="1:30" x14ac:dyDescent="0.25">
      <c r="A4" s="1" t="s">
        <v>1</v>
      </c>
      <c r="B4" s="1">
        <v>1990</v>
      </c>
      <c r="C4" s="1">
        <v>1991</v>
      </c>
      <c r="D4" s="1">
        <v>1992</v>
      </c>
      <c r="E4" s="1">
        <v>1993</v>
      </c>
      <c r="F4" s="1">
        <v>1994</v>
      </c>
      <c r="G4" s="1">
        <v>1995</v>
      </c>
      <c r="H4" s="1">
        <v>1996</v>
      </c>
      <c r="I4" s="1">
        <v>1997</v>
      </c>
      <c r="J4" s="1">
        <v>1998</v>
      </c>
      <c r="K4" s="1">
        <v>1999</v>
      </c>
      <c r="L4" s="1">
        <v>2000</v>
      </c>
      <c r="M4" s="1">
        <v>2001</v>
      </c>
      <c r="N4" s="1">
        <v>2002</v>
      </c>
      <c r="O4" s="1">
        <v>2003</v>
      </c>
      <c r="P4" s="1">
        <v>2004</v>
      </c>
      <c r="Q4" s="1">
        <v>2005</v>
      </c>
      <c r="R4" s="1">
        <v>2006</v>
      </c>
      <c r="S4" s="1">
        <v>2007</v>
      </c>
      <c r="T4" s="1">
        <v>2008</v>
      </c>
      <c r="U4" s="1">
        <v>2009</v>
      </c>
      <c r="V4" s="1">
        <v>2010</v>
      </c>
      <c r="W4" s="1">
        <v>2011</v>
      </c>
      <c r="X4" s="1">
        <v>2012</v>
      </c>
      <c r="Y4" s="1">
        <v>2013</v>
      </c>
      <c r="Z4" s="1">
        <v>2014</v>
      </c>
      <c r="AA4" s="1">
        <v>2015</v>
      </c>
      <c r="AB4" s="1">
        <v>2016</v>
      </c>
      <c r="AD4" t="s">
        <v>2</v>
      </c>
    </row>
    <row r="5" spans="1:30" x14ac:dyDescent="0.25">
      <c r="A5" s="1" t="s">
        <v>3</v>
      </c>
      <c r="B5" s="2">
        <v>84.933405967760137</v>
      </c>
      <c r="C5" s="2">
        <v>87.174003107055057</v>
      </c>
      <c r="D5" s="2">
        <v>82.260916811963114</v>
      </c>
      <c r="E5" s="2">
        <v>89.18580874109972</v>
      </c>
      <c r="F5" s="2">
        <v>82.169702251682764</v>
      </c>
      <c r="G5" s="2">
        <v>88.724675854286659</v>
      </c>
      <c r="H5" s="2">
        <v>96.44888635612358</v>
      </c>
      <c r="I5" s="2">
        <v>90.243885882965486</v>
      </c>
      <c r="J5" s="2">
        <v>93.167451985625803</v>
      </c>
      <c r="K5" s="2">
        <v>91.842574637805427</v>
      </c>
      <c r="L5" s="2">
        <v>92.774734185780858</v>
      </c>
      <c r="M5" s="2">
        <v>95.973734607915304</v>
      </c>
      <c r="N5" s="2">
        <v>100.5159638567462</v>
      </c>
      <c r="O5" s="2">
        <v>101.87814859274266</v>
      </c>
      <c r="P5" s="2">
        <v>104.03936053230314</v>
      </c>
      <c r="Q5" s="2">
        <v>106.49190998839063</v>
      </c>
      <c r="R5" s="2">
        <v>104.38085223817097</v>
      </c>
      <c r="S5" s="2">
        <v>104.54595028552941</v>
      </c>
      <c r="T5" s="2">
        <v>104.95659628822179</v>
      </c>
      <c r="U5" s="2">
        <v>99.735945211695622</v>
      </c>
      <c r="V5" s="2">
        <v>104.13284413782711</v>
      </c>
      <c r="W5" s="2">
        <v>103.75661321741924</v>
      </c>
      <c r="X5" s="2">
        <v>99.885267489460375</v>
      </c>
      <c r="Y5" s="2">
        <v>98.187541796173264</v>
      </c>
      <c r="Z5" s="2">
        <v>97.598806723155889</v>
      </c>
      <c r="AA5" s="2">
        <v>98.996068487862289</v>
      </c>
      <c r="AB5" s="2">
        <v>92.902049701894242</v>
      </c>
      <c r="AC5" s="3"/>
    </row>
    <row r="6" spans="1:30" x14ac:dyDescent="0.25">
      <c r="A6" s="1" t="s">
        <v>4</v>
      </c>
      <c r="B6" s="2">
        <v>13.355769707652621</v>
      </c>
      <c r="C6" s="2">
        <v>15.095587239896819</v>
      </c>
      <c r="D6" s="2">
        <v>15.408179127257094</v>
      </c>
      <c r="E6" s="2">
        <v>13.476508555460017</v>
      </c>
      <c r="F6" s="2">
        <v>14.464189058469476</v>
      </c>
      <c r="G6" s="2">
        <v>15.851825137575236</v>
      </c>
      <c r="H6" s="2">
        <v>15.381109277730008</v>
      </c>
      <c r="I6" s="2">
        <v>16.522002239896818</v>
      </c>
      <c r="J6" s="2">
        <v>16.982700851246776</v>
      </c>
      <c r="K6" s="2">
        <v>16.800809896818574</v>
      </c>
      <c r="L6" s="2">
        <v>16.83771711521926</v>
      </c>
      <c r="M6" s="2">
        <v>17.020026242476355</v>
      </c>
      <c r="N6" s="2">
        <v>16.206076427343078</v>
      </c>
      <c r="O6" s="2">
        <v>16.593074939810833</v>
      </c>
      <c r="P6" s="2">
        <v>16.542937601031813</v>
      </c>
      <c r="Q6" s="2">
        <v>16.100404995700774</v>
      </c>
      <c r="R6" s="2">
        <v>16.6813797205503</v>
      </c>
      <c r="S6" s="2">
        <v>17.479178753224421</v>
      </c>
      <c r="T6" s="2">
        <v>15.958028022355975</v>
      </c>
      <c r="U6" s="2">
        <v>14.203325481513327</v>
      </c>
      <c r="V6" s="2">
        <v>13.937328478073947</v>
      </c>
      <c r="W6" s="2">
        <v>14.165296577815994</v>
      </c>
      <c r="X6" s="2">
        <v>14.030363588993982</v>
      </c>
      <c r="Y6" s="2">
        <v>13.701935552020636</v>
      </c>
      <c r="Z6" s="2">
        <v>14.356007025795357</v>
      </c>
      <c r="AA6" s="2">
        <v>13.858265713671539</v>
      </c>
      <c r="AB6" s="2">
        <v>13.346722545141875</v>
      </c>
      <c r="AC6" s="3"/>
    </row>
    <row r="7" spans="1:30" x14ac:dyDescent="0.25">
      <c r="A7" s="1" t="s">
        <v>5</v>
      </c>
      <c r="B7" s="2">
        <v>126.82245782048342</v>
      </c>
      <c r="C7" s="2">
        <v>135.69552476010318</v>
      </c>
      <c r="D7" s="2">
        <v>136.19885831030859</v>
      </c>
      <c r="E7" s="2">
        <v>135.21567775331997</v>
      </c>
      <c r="F7" s="2">
        <v>132.22803732989394</v>
      </c>
      <c r="G7" s="2">
        <v>133.62151382010126</v>
      </c>
      <c r="H7" s="2">
        <v>140.16391932979843</v>
      </c>
      <c r="I7" s="2">
        <v>137.604675082163</v>
      </c>
      <c r="J7" s="2">
        <v>141.38684833151811</v>
      </c>
      <c r="K7" s="2">
        <v>142.30054115247924</v>
      </c>
      <c r="L7" s="2">
        <v>143.84600188867267</v>
      </c>
      <c r="M7" s="2">
        <v>149.30433221117784</v>
      </c>
      <c r="N7" s="2">
        <v>146.06174995868278</v>
      </c>
      <c r="O7" s="2">
        <v>149.09124512029837</v>
      </c>
      <c r="P7" s="2">
        <v>150.81719495901311</v>
      </c>
      <c r="Q7" s="2">
        <v>150.11536533383193</v>
      </c>
      <c r="R7" s="2">
        <v>147.41068054499848</v>
      </c>
      <c r="S7" s="2">
        <v>144.00801636350269</v>
      </c>
      <c r="T7" s="2">
        <v>146.61857218388673</v>
      </c>
      <c r="U7" s="2">
        <v>142.34702366083812</v>
      </c>
      <c r="V7" s="2">
        <v>146.45955842589859</v>
      </c>
      <c r="W7" s="2">
        <v>137.35468424217262</v>
      </c>
      <c r="X7" s="2">
        <v>141.98662568748651</v>
      </c>
      <c r="Y7" s="2">
        <v>144.93505379113986</v>
      </c>
      <c r="Z7" s="2">
        <v>134.24275775110556</v>
      </c>
      <c r="AA7" s="2">
        <v>137.57402977921305</v>
      </c>
      <c r="AB7" s="2">
        <v>140.14283394087218</v>
      </c>
      <c r="AC7" s="3"/>
    </row>
    <row r="8" spans="1:30" x14ac:dyDescent="0.25">
      <c r="A8" s="1" t="s">
        <v>6</v>
      </c>
      <c r="B8" s="2">
        <f>SUM(B5:B7)</f>
        <v>225.11163349589617</v>
      </c>
      <c r="C8" s="2">
        <f t="shared" ref="C8:AB8" si="0">SUM(C5:C7)</f>
        <v>237.96511510705506</v>
      </c>
      <c r="D8" s="2">
        <f t="shared" si="0"/>
        <v>233.86795424952879</v>
      </c>
      <c r="E8" s="2">
        <f t="shared" si="0"/>
        <v>237.8779950498797</v>
      </c>
      <c r="F8" s="2">
        <f t="shared" si="0"/>
        <v>228.86192864004619</v>
      </c>
      <c r="G8" s="2">
        <f t="shared" si="0"/>
        <v>238.19801481196316</v>
      </c>
      <c r="H8" s="2">
        <f t="shared" si="0"/>
        <v>251.993914963652</v>
      </c>
      <c r="I8" s="2">
        <f t="shared" si="0"/>
        <v>244.37056320502529</v>
      </c>
      <c r="J8" s="2">
        <f t="shared" si="0"/>
        <v>251.5370011683907</v>
      </c>
      <c r="K8" s="2">
        <f t="shared" si="0"/>
        <v>250.94392568710325</v>
      </c>
      <c r="L8" s="2">
        <f t="shared" si="0"/>
        <v>253.45845318967281</v>
      </c>
      <c r="M8" s="2">
        <f t="shared" si="0"/>
        <v>262.29809306156949</v>
      </c>
      <c r="N8" s="2">
        <f t="shared" si="0"/>
        <v>262.78379024277206</v>
      </c>
      <c r="O8" s="2">
        <f t="shared" si="0"/>
        <v>267.56246865285186</v>
      </c>
      <c r="P8" s="2">
        <f t="shared" si="0"/>
        <v>271.39949309234805</v>
      </c>
      <c r="Q8" s="2">
        <f t="shared" si="0"/>
        <v>272.70768031792335</v>
      </c>
      <c r="R8" s="2">
        <f t="shared" si="0"/>
        <v>268.47291250371973</v>
      </c>
      <c r="S8" s="2">
        <f t="shared" si="0"/>
        <v>266.03314540225654</v>
      </c>
      <c r="T8" s="2">
        <f t="shared" si="0"/>
        <v>267.53319649446451</v>
      </c>
      <c r="U8" s="2">
        <f t="shared" si="0"/>
        <v>256.28629435404707</v>
      </c>
      <c r="V8" s="2">
        <f t="shared" si="0"/>
        <v>264.52973104179966</v>
      </c>
      <c r="W8" s="2">
        <f t="shared" si="0"/>
        <v>255.27659403740785</v>
      </c>
      <c r="X8" s="2">
        <f t="shared" si="0"/>
        <v>255.90225676594088</v>
      </c>
      <c r="Y8" s="2">
        <f t="shared" si="0"/>
        <v>256.82453113933377</v>
      </c>
      <c r="Z8" s="2">
        <f t="shared" si="0"/>
        <v>246.1975715000568</v>
      </c>
      <c r="AA8" s="2">
        <f t="shared" si="0"/>
        <v>250.42836398074689</v>
      </c>
      <c r="AB8" s="2">
        <f t="shared" si="0"/>
        <v>246.39160618790828</v>
      </c>
      <c r="AC8" s="3"/>
      <c r="AD8" s="4">
        <f>(AB8-B8)/B8</f>
        <v>9.453075508156733E-2</v>
      </c>
    </row>
    <row r="9" spans="1:30" x14ac:dyDescent="0.25">
      <c r="A9" s="1" t="s">
        <v>7</v>
      </c>
      <c r="B9" s="2">
        <v>56577000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>
        <v>64558472</v>
      </c>
      <c r="AC9" s="3"/>
    </row>
    <row r="10" spans="1:30" x14ac:dyDescent="0.25">
      <c r="A10" s="1" t="s">
        <v>8</v>
      </c>
      <c r="B10" s="5">
        <f>B8*1000000/B9</f>
        <v>3.978854189792604</v>
      </c>
      <c r="C10" s="5" t="e">
        <f t="shared" ref="C10:AB10" si="1">C8*1000000/C9</f>
        <v>#DIV/0!</v>
      </c>
      <c r="D10" s="5" t="e">
        <f t="shared" si="1"/>
        <v>#DIV/0!</v>
      </c>
      <c r="E10" s="5" t="e">
        <f t="shared" si="1"/>
        <v>#DIV/0!</v>
      </c>
      <c r="F10" s="5" t="e">
        <f t="shared" si="1"/>
        <v>#DIV/0!</v>
      </c>
      <c r="G10" s="5" t="e">
        <f t="shared" si="1"/>
        <v>#DIV/0!</v>
      </c>
      <c r="H10" s="5" t="e">
        <f t="shared" si="1"/>
        <v>#DIV/0!</v>
      </c>
      <c r="I10" s="5" t="e">
        <f t="shared" si="1"/>
        <v>#DIV/0!</v>
      </c>
      <c r="J10" s="5" t="e">
        <f t="shared" si="1"/>
        <v>#DIV/0!</v>
      </c>
      <c r="K10" s="5" t="e">
        <f t="shared" si="1"/>
        <v>#DIV/0!</v>
      </c>
      <c r="L10" s="5" t="e">
        <f t="shared" si="1"/>
        <v>#DIV/0!</v>
      </c>
      <c r="M10" s="5" t="e">
        <f t="shared" si="1"/>
        <v>#DIV/0!</v>
      </c>
      <c r="N10" s="5" t="e">
        <f t="shared" si="1"/>
        <v>#DIV/0!</v>
      </c>
      <c r="O10" s="5" t="e">
        <f t="shared" si="1"/>
        <v>#DIV/0!</v>
      </c>
      <c r="P10" s="5" t="e">
        <f t="shared" si="1"/>
        <v>#DIV/0!</v>
      </c>
      <c r="Q10" s="5" t="e">
        <f t="shared" si="1"/>
        <v>#DIV/0!</v>
      </c>
      <c r="R10" s="5" t="e">
        <f t="shared" si="1"/>
        <v>#DIV/0!</v>
      </c>
      <c r="S10" s="5" t="e">
        <f t="shared" si="1"/>
        <v>#DIV/0!</v>
      </c>
      <c r="T10" s="5" t="e">
        <f t="shared" si="1"/>
        <v>#DIV/0!</v>
      </c>
      <c r="U10" s="5" t="e">
        <f t="shared" si="1"/>
        <v>#DIV/0!</v>
      </c>
      <c r="V10" s="5" t="e">
        <f t="shared" si="1"/>
        <v>#DIV/0!</v>
      </c>
      <c r="W10" s="5" t="e">
        <f t="shared" si="1"/>
        <v>#DIV/0!</v>
      </c>
      <c r="X10" s="5" t="e">
        <f t="shared" si="1"/>
        <v>#DIV/0!</v>
      </c>
      <c r="Y10" s="5" t="e">
        <f t="shared" si="1"/>
        <v>#DIV/0!</v>
      </c>
      <c r="Z10" s="5" t="e">
        <f t="shared" si="1"/>
        <v>#DIV/0!</v>
      </c>
      <c r="AA10" s="5" t="e">
        <f t="shared" si="1"/>
        <v>#DIV/0!</v>
      </c>
      <c r="AB10" s="5">
        <f t="shared" si="1"/>
        <v>3.8165650232227972</v>
      </c>
    </row>
    <row r="11" spans="1:30" x14ac:dyDescent="0.25">
      <c r="A11" s="6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</row>
    <row r="12" spans="1:30" x14ac:dyDescent="0.25">
      <c r="A12" s="8" t="s">
        <v>9</v>
      </c>
    </row>
    <row r="13" spans="1:30" x14ac:dyDescent="0.25">
      <c r="A13" s="8" t="s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Graphiques</vt:lpstr>
      </vt:variant>
      <vt:variant>
        <vt:i4>1</vt:i4>
      </vt:variant>
    </vt:vector>
  </HeadingPairs>
  <TitlesOfParts>
    <vt:vector size="2" baseType="lpstr">
      <vt:lpstr>Données</vt:lpstr>
      <vt:lpstr>Graphique31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Celine Magnier</dc:creator>
  <cp:lastModifiedBy>Christelle Larrieu</cp:lastModifiedBy>
  <dcterms:created xsi:type="dcterms:W3CDTF">2019-05-29T15:14:40Z</dcterms:created>
  <dcterms:modified xsi:type="dcterms:W3CDTF">2019-08-09T12:41:30Z</dcterms:modified>
</cp:coreProperties>
</file>