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515" windowHeight="12330" activeTab="2"/>
  </bookViews>
  <sheets>
    <sheet name="note" sheetId="18" r:id="rId1"/>
    <sheet name="Données" sheetId="10" r:id="rId2"/>
    <sheet name="Graphique56" sheetId="17" r:id="rId3"/>
  </sheets>
  <calcPr calcId="145621" iterateDelta="1E-4"/>
</workbook>
</file>

<file path=xl/calcChain.xml><?xml version="1.0" encoding="utf-8"?>
<calcChain xmlns="http://schemas.openxmlformats.org/spreadsheetml/2006/main">
  <c r="X8" i="10" l="1"/>
  <c r="W8" i="10"/>
  <c r="V8" i="10"/>
  <c r="U8" i="10"/>
  <c r="T8" i="10"/>
  <c r="S8" i="10"/>
  <c r="R8" i="10"/>
  <c r="X7" i="10"/>
  <c r="W7" i="10"/>
  <c r="V7" i="10"/>
  <c r="U7" i="10"/>
  <c r="T7" i="10"/>
  <c r="S7" i="10"/>
  <c r="R7" i="10"/>
  <c r="X6" i="10"/>
  <c r="W6" i="10"/>
  <c r="V6" i="10"/>
  <c r="U6" i="10"/>
  <c r="T6" i="10"/>
  <c r="S6" i="10"/>
  <c r="R6" i="10"/>
  <c r="X5" i="10"/>
  <c r="W5" i="10"/>
  <c r="V5" i="10"/>
  <c r="U5" i="10"/>
  <c r="T5" i="10"/>
  <c r="S5" i="10"/>
  <c r="R5" i="10"/>
  <c r="X12" i="10" l="1"/>
  <c r="W12" i="10"/>
  <c r="V12" i="10"/>
  <c r="U12" i="10"/>
  <c r="T12" i="10"/>
  <c r="S12" i="10"/>
  <c r="R12" i="10"/>
  <c r="X11" i="10"/>
  <c r="W11" i="10"/>
  <c r="V11" i="10"/>
  <c r="U11" i="10"/>
  <c r="T11" i="10"/>
  <c r="S11" i="10"/>
  <c r="R11" i="10"/>
  <c r="X10" i="10"/>
  <c r="W10" i="10"/>
  <c r="V10" i="10"/>
  <c r="U10" i="10"/>
  <c r="T10" i="10"/>
  <c r="S10" i="10"/>
  <c r="R10" i="10"/>
  <c r="X9" i="10"/>
  <c r="W9" i="10"/>
  <c r="V9" i="10"/>
  <c r="U9" i="10"/>
  <c r="T9" i="10"/>
  <c r="S9" i="10"/>
  <c r="R9" i="10"/>
  <c r="Q5" i="10"/>
  <c r="Q6" i="10"/>
  <c r="Q7" i="10"/>
  <c r="Q8" i="10"/>
  <c r="Q10" i="10" l="1"/>
  <c r="Q11" i="10"/>
  <c r="Q12" i="10" l="1"/>
  <c r="Q9" i="10"/>
</calcChain>
</file>

<file path=xl/sharedStrings.xml><?xml version="1.0" encoding="utf-8"?>
<sst xmlns="http://schemas.openxmlformats.org/spreadsheetml/2006/main" count="41" uniqueCount="27">
  <si>
    <t>Corse</t>
  </si>
  <si>
    <t>Source :  Banque Hydro (débits des cours d’eau), Banque nationale des prélèvements quantitatifs en eau (volumes prélevés), EDF (coefficients de consommation d'eau pour les centrales électriques nucléaires), Ifen, OIEau, Agences de l'eau, "Les prélèvements d'eau en France en 2001", Mars 2004 (coefficients de consommation par activités). Eaufrance, rapport de l’Observatoire des services public d'eau et d'assainissement (taux de rendement des réseau de distribution d'eau potable). Traitement SDES, 2019</t>
  </si>
  <si>
    <t>Prélèvements</t>
  </si>
  <si>
    <t>Total</t>
  </si>
  <si>
    <t>Artois-Picardie</t>
  </si>
  <si>
    <t>Rhin-Meuse</t>
  </si>
  <si>
    <t>Adour-Garonne</t>
  </si>
  <si>
    <t>Loire-Bretagne</t>
  </si>
  <si>
    <t>Seine-Normandie</t>
  </si>
  <si>
    <t>Rhone-Méditerranée</t>
  </si>
  <si>
    <t>Consommation pour l'eau potable</t>
  </si>
  <si>
    <t>Prélèvement pour industrie</t>
  </si>
  <si>
    <t>Prélèvement pour l'eau potable</t>
  </si>
  <si>
    <t>Prélèvement pour l'agriculture</t>
  </si>
  <si>
    <t>Prélèvement des centrales 
électriques (refroidissment)</t>
  </si>
  <si>
    <t>Consommation par l'agriculture</t>
  </si>
  <si>
    <t>Consommation par l'industrie</t>
  </si>
  <si>
    <t>Consommation des centrales 
électriques (refroidissment)</t>
  </si>
  <si>
    <t>MTES/CGDD/SDES/SDIE</t>
  </si>
  <si>
    <t>Valérie Dossa-thauvin, Jean-Louis Pasquier</t>
  </si>
  <si>
    <t xml:space="preserve">L’environnement en France – Edition 2019 </t>
  </si>
  <si>
    <t>Rapport synthétique</t>
  </si>
  <si>
    <t>Partie 2 : La France au regard des limites de la planète</t>
  </si>
  <si>
    <t>l’utilisation de l’eau</t>
  </si>
  <si>
    <t>Concommation</t>
  </si>
  <si>
    <t>Répartition entre les usages</t>
  </si>
  <si>
    <t>Prélèvements et consommation d'eau douce en France, moyenne 2008-2016 (milliards de m3)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</si>
</sst>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sz val="10"/>
      <name val="Arial"/>
      <family val="2"/>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9" fontId="1" fillId="0" borderId="0" applyFont="0" applyFill="0" applyBorder="0" applyAlignment="0" applyProtection="0"/>
    <xf numFmtId="0" fontId="1" fillId="2" borderId="1" applyNumberFormat="0" applyFont="0" applyAlignment="0" applyProtection="0"/>
    <xf numFmtId="0" fontId="2" fillId="0" borderId="0"/>
    <xf numFmtId="0" fontId="2" fillId="0" borderId="0"/>
    <xf numFmtId="0" fontId="2" fillId="0" borderId="0"/>
  </cellStyleXfs>
  <cellXfs count="9">
    <xf numFmtId="0" fontId="0" fillId="0" borderId="0" xfId="0"/>
    <xf numFmtId="3" fontId="0" fillId="0" borderId="0" xfId="0" applyNumberFormat="1"/>
    <xf numFmtId="9" fontId="0" fillId="0" borderId="0" xfId="1" applyFont="1"/>
    <xf numFmtId="0" fontId="0" fillId="0" borderId="0" xfId="0" applyNumberFormat="1" applyAlignment="1">
      <alignment vertical="top" wrapText="1"/>
    </xf>
    <xf numFmtId="0" fontId="0" fillId="0" borderId="0" xfId="0" applyAlignment="1">
      <alignment wrapText="1"/>
    </xf>
    <xf numFmtId="2" fontId="0" fillId="0" borderId="0" xfId="0" applyNumberFormat="1"/>
    <xf numFmtId="14" fontId="0" fillId="0" borderId="0" xfId="0" applyNumberFormat="1"/>
    <xf numFmtId="0" fontId="0" fillId="0" borderId="0" xfId="0" applyAlignment="1">
      <alignment horizontal="center"/>
    </xf>
    <xf numFmtId="0" fontId="0" fillId="0" borderId="0" xfId="0" applyAlignment="1">
      <alignment vertical="top" wrapText="1"/>
    </xf>
  </cellXfs>
  <cellStyles count="6">
    <cellStyle name="Commentaire 2" xfId="2"/>
    <cellStyle name="Normal" xfId="0" builtinId="0"/>
    <cellStyle name="Normal 2" xfId="3"/>
    <cellStyle name="Normal 3" xfId="4"/>
    <cellStyle name="Normal 3 2" xfId="5"/>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10335275139932E-2"/>
          <c:y val="1.5100289042655689E-2"/>
          <c:w val="0.89457254909383677"/>
          <c:h val="0.66368335790455135"/>
        </c:manualLayout>
      </c:layout>
      <c:barChart>
        <c:barDir val="col"/>
        <c:grouping val="clustered"/>
        <c:varyColors val="0"/>
        <c:ser>
          <c:idx val="0"/>
          <c:order val="0"/>
          <c:tx>
            <c:strRef>
              <c:f>Données!$B$5</c:f>
              <c:strCache>
                <c:ptCount val="1"/>
                <c:pt idx="0">
                  <c:v>Prélèvement pour l'eau potable</c:v>
                </c:pt>
              </c:strCache>
            </c:strRef>
          </c:tx>
          <c:spPr>
            <a:solidFill>
              <a:schemeClr val="accent1">
                <a:lumMod val="75000"/>
              </a:schemeClr>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Données!$C$5:$P$5</c:f>
              <c:numCache>
                <c:formatCode>#,##0</c:formatCode>
                <c:ptCount val="12"/>
                <c:pt idx="0">
                  <c:v>319.50360544444442</c:v>
                </c:pt>
                <c:pt idx="1">
                  <c:v>322.08580088888891</c:v>
                </c:pt>
                <c:pt idx="2">
                  <c:v>1560.4935992222224</c:v>
                </c:pt>
                <c:pt idx="3">
                  <c:v>717.55260255555561</c:v>
                </c:pt>
                <c:pt idx="4">
                  <c:v>958.90006013666664</c:v>
                </c:pt>
                <c:pt idx="5">
                  <c:v>1436.3889645958116</c:v>
                </c:pt>
              </c:numCache>
            </c:numRef>
          </c:val>
        </c:ser>
        <c:ser>
          <c:idx val="1"/>
          <c:order val="1"/>
          <c:tx>
            <c:strRef>
              <c:f>Données!$B$6</c:f>
              <c:strCache>
                <c:ptCount val="1"/>
                <c:pt idx="0">
                  <c:v>Prélèvement pour l'agriculture</c:v>
                </c:pt>
              </c:strCache>
            </c:strRef>
          </c:tx>
          <c:spPr>
            <a:solidFill>
              <a:schemeClr val="accent3">
                <a:lumMod val="75000"/>
              </a:schemeClr>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Données!$C$6:$P$6</c:f>
              <c:numCache>
                <c:formatCode>#,##0</c:formatCode>
                <c:ptCount val="12"/>
                <c:pt idx="0">
                  <c:v>30.283902375</c:v>
                </c:pt>
                <c:pt idx="1">
                  <c:v>86.888577124999998</c:v>
                </c:pt>
                <c:pt idx="2">
                  <c:v>1172.2457063750001</c:v>
                </c:pt>
                <c:pt idx="3">
                  <c:v>868.44466640843234</c:v>
                </c:pt>
                <c:pt idx="4">
                  <c:v>526.06828278798389</c:v>
                </c:pt>
                <c:pt idx="5">
                  <c:v>117.26658049000001</c:v>
                </c:pt>
              </c:numCache>
            </c:numRef>
          </c:val>
        </c:ser>
        <c:ser>
          <c:idx val="2"/>
          <c:order val="2"/>
          <c:tx>
            <c:strRef>
              <c:f>Données!$B$7</c:f>
              <c:strCache>
                <c:ptCount val="1"/>
                <c:pt idx="0">
                  <c:v>Prélèvement pour industrie</c:v>
                </c:pt>
              </c:strCache>
            </c:strRef>
          </c:tx>
          <c:spPr>
            <a:solidFill>
              <a:schemeClr val="accent6">
                <a:lumMod val="75000"/>
              </a:schemeClr>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Données!$C$7:$P$7</c:f>
              <c:numCache>
                <c:formatCode>#,##0</c:formatCode>
                <c:ptCount val="12"/>
                <c:pt idx="0">
                  <c:v>160.34617237500001</c:v>
                </c:pt>
                <c:pt idx="1">
                  <c:v>683.64726062499994</c:v>
                </c:pt>
                <c:pt idx="2">
                  <c:v>923.51362912499997</c:v>
                </c:pt>
                <c:pt idx="3">
                  <c:v>223.18303591624999</c:v>
                </c:pt>
                <c:pt idx="4">
                  <c:v>148.60216181140001</c:v>
                </c:pt>
                <c:pt idx="5">
                  <c:v>697.31712818875008</c:v>
                </c:pt>
              </c:numCache>
            </c:numRef>
          </c:val>
        </c:ser>
        <c:ser>
          <c:idx val="3"/>
          <c:order val="3"/>
          <c:tx>
            <c:strRef>
              <c:f>Données!$B$8</c:f>
              <c:strCache>
                <c:ptCount val="1"/>
                <c:pt idx="0">
                  <c:v>Prélèvement des centrales 
électriques (refroidissment)</c:v>
                </c:pt>
              </c:strCache>
            </c:strRef>
          </c:tx>
          <c:spPr>
            <a:solidFill>
              <a:srgbClr val="C00000"/>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Données!$C$8:$P$8</c:f>
              <c:numCache>
                <c:formatCode>#,##0</c:formatCode>
                <c:ptCount val="12"/>
                <c:pt idx="0">
                  <c:v>2.5176854999999998</c:v>
                </c:pt>
                <c:pt idx="1">
                  <c:v>3060.4507652500001</c:v>
                </c:pt>
                <c:pt idx="2">
                  <c:v>11861.223262375001</c:v>
                </c:pt>
                <c:pt idx="3">
                  <c:v>203.529467125</c:v>
                </c:pt>
                <c:pt idx="4">
                  <c:v>1765.3355644999999</c:v>
                </c:pt>
                <c:pt idx="5">
                  <c:v>616.95598141375001</c:v>
                </c:pt>
              </c:numCache>
            </c:numRef>
          </c:val>
        </c:ser>
        <c:ser>
          <c:idx val="4"/>
          <c:order val="4"/>
          <c:tx>
            <c:strRef>
              <c:f>Données!$B$9</c:f>
              <c:strCache>
                <c:ptCount val="1"/>
                <c:pt idx="0">
                  <c:v>Consommation pour l'eau potable</c:v>
                </c:pt>
              </c:strCache>
            </c:strRef>
          </c:tx>
          <c:spPr>
            <a:solidFill>
              <a:schemeClr val="tx2">
                <a:lumMod val="60000"/>
                <a:lumOff val="40000"/>
              </a:schemeClr>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Données!$C$9:$P$9</c:f>
              <c:numCache>
                <c:formatCode>General</c:formatCode>
                <c:ptCount val="12"/>
                <c:pt idx="6" formatCode="#,##0">
                  <c:v>68.648319136888901</c:v>
                </c:pt>
                <c:pt idx="7" formatCode="#,##0">
                  <c:v>71.91280938711111</c:v>
                </c:pt>
                <c:pt idx="8" formatCode="#,##0">
                  <c:v>374.34099258477806</c:v>
                </c:pt>
                <c:pt idx="9" formatCode="#,##0">
                  <c:v>167.28550407022217</c:v>
                </c:pt>
                <c:pt idx="10" formatCode="#,##0">
                  <c:v>167.46268244378453</c:v>
                </c:pt>
                <c:pt idx="11" formatCode="#,##0">
                  <c:v>277.73464920686541</c:v>
                </c:pt>
              </c:numCache>
            </c:numRef>
          </c:val>
        </c:ser>
        <c:ser>
          <c:idx val="5"/>
          <c:order val="5"/>
          <c:tx>
            <c:strRef>
              <c:f>Données!$B$10</c:f>
              <c:strCache>
                <c:ptCount val="1"/>
                <c:pt idx="0">
                  <c:v>Consommation par l'agriculture</c:v>
                </c:pt>
              </c:strCache>
            </c:strRef>
          </c:tx>
          <c:spPr>
            <a:solidFill>
              <a:srgbClr val="92D050"/>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Données!$C$10:$P$10</c:f>
              <c:numCache>
                <c:formatCode>General</c:formatCode>
                <c:ptCount val="12"/>
                <c:pt idx="6" formatCode="#,##0">
                  <c:v>30.283902375</c:v>
                </c:pt>
                <c:pt idx="7" formatCode="#,##0">
                  <c:v>86.888577124999998</c:v>
                </c:pt>
                <c:pt idx="8" formatCode="#,##0">
                  <c:v>672.86543495500007</c:v>
                </c:pt>
                <c:pt idx="9" formatCode="#,##0">
                  <c:v>867.41624690593244</c:v>
                </c:pt>
                <c:pt idx="10" formatCode="#,##0">
                  <c:v>526.06828278798389</c:v>
                </c:pt>
                <c:pt idx="11" formatCode="#,##0">
                  <c:v>117.21110626000001</c:v>
                </c:pt>
              </c:numCache>
            </c:numRef>
          </c:val>
        </c:ser>
        <c:ser>
          <c:idx val="6"/>
          <c:order val="6"/>
          <c:tx>
            <c:strRef>
              <c:f>Données!$B$11</c:f>
              <c:strCache>
                <c:ptCount val="1"/>
                <c:pt idx="0">
                  <c:v>Consommation par l'industrie</c:v>
                </c:pt>
              </c:strCache>
            </c:strRef>
          </c:tx>
          <c:spPr>
            <a:solidFill>
              <a:srgbClr val="FFC000"/>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Données!$C$11:$P$11</c:f>
              <c:numCache>
                <c:formatCode>General</c:formatCode>
                <c:ptCount val="12"/>
                <c:pt idx="6" formatCode="#,##0">
                  <c:v>11.22423206625</c:v>
                </c:pt>
                <c:pt idx="7" formatCode="#,##0">
                  <c:v>47.855308243750009</c:v>
                </c:pt>
                <c:pt idx="8" formatCode="#,##0">
                  <c:v>64.637084662500015</c:v>
                </c:pt>
                <c:pt idx="9" formatCode="#,##0">
                  <c:v>15.622812514137506</c:v>
                </c:pt>
                <c:pt idx="10" formatCode="#,##0">
                  <c:v>10.402151326798</c:v>
                </c:pt>
                <c:pt idx="11" formatCode="#,##0">
                  <c:v>48.812198973212517</c:v>
                </c:pt>
              </c:numCache>
            </c:numRef>
          </c:val>
        </c:ser>
        <c:ser>
          <c:idx val="7"/>
          <c:order val="7"/>
          <c:tx>
            <c:strRef>
              <c:f>Données!$B$12</c:f>
              <c:strCache>
                <c:ptCount val="1"/>
                <c:pt idx="0">
                  <c:v>Consommation des centrales 
électriques (refroidissment)</c:v>
                </c:pt>
              </c:strCache>
            </c:strRef>
          </c:tx>
          <c:spPr>
            <a:solidFill>
              <a:schemeClr val="accent2">
                <a:lumMod val="60000"/>
                <a:lumOff val="40000"/>
              </a:schemeClr>
            </a:solidFill>
          </c:spPr>
          <c:invertIfNegative val="0"/>
          <c:cat>
            <c:strRef>
              <c:f>Données!$C$4:$P$4</c:f>
              <c:strCache>
                <c:ptCount val="12"/>
                <c:pt idx="0">
                  <c:v>Artois-Picardie</c:v>
                </c:pt>
                <c:pt idx="1">
                  <c:v>Rhin-Meuse</c:v>
                </c:pt>
                <c:pt idx="2">
                  <c:v>Rhone-Méditerranée</c:v>
                </c:pt>
                <c:pt idx="3">
                  <c:v>Adour-Garonne</c:v>
                </c:pt>
                <c:pt idx="4">
                  <c:v>Loire-Bretagne</c:v>
                </c:pt>
                <c:pt idx="5">
                  <c:v>Seine-Normandie</c:v>
                </c:pt>
                <c:pt idx="6">
                  <c:v>Artois-Picardie</c:v>
                </c:pt>
                <c:pt idx="7">
                  <c:v>Rhin-Meuse</c:v>
                </c:pt>
                <c:pt idx="8">
                  <c:v>Rhone-Méditerranée</c:v>
                </c:pt>
                <c:pt idx="9">
                  <c:v>Adour-Garonne</c:v>
                </c:pt>
                <c:pt idx="10">
                  <c:v>Loire-Bretagne</c:v>
                </c:pt>
                <c:pt idx="11">
                  <c:v>Seine-Normandie</c:v>
                </c:pt>
              </c:strCache>
            </c:strRef>
          </c:cat>
          <c:val>
            <c:numRef>
              <c:f>Données!$C$12:$P$12</c:f>
              <c:numCache>
                <c:formatCode>General</c:formatCode>
                <c:ptCount val="12"/>
                <c:pt idx="6" formatCode="#,##0">
                  <c:v>1.7623798499999999E-2</c:v>
                </c:pt>
                <c:pt idx="7" formatCode="#,##0">
                  <c:v>283.24011934979171</c:v>
                </c:pt>
                <c:pt idx="8" formatCode="#,##0">
                  <c:v>955.46150293325002</c:v>
                </c:pt>
                <c:pt idx="9" formatCode="#,##0">
                  <c:v>67.84017648999999</c:v>
                </c:pt>
                <c:pt idx="10" formatCode="#,##0">
                  <c:v>256.47642395762495</c:v>
                </c:pt>
                <c:pt idx="11" formatCode="#,##0">
                  <c:v>49.112686037129578</c:v>
                </c:pt>
              </c:numCache>
            </c:numRef>
          </c:val>
        </c:ser>
        <c:dLbls>
          <c:showLegendKey val="0"/>
          <c:showVal val="0"/>
          <c:showCatName val="0"/>
          <c:showSerName val="0"/>
          <c:showPercent val="0"/>
          <c:showBubbleSize val="0"/>
        </c:dLbls>
        <c:gapWidth val="150"/>
        <c:axId val="168250368"/>
        <c:axId val="138963776"/>
      </c:barChart>
      <c:catAx>
        <c:axId val="168250368"/>
        <c:scaling>
          <c:orientation val="minMax"/>
        </c:scaling>
        <c:delete val="0"/>
        <c:axPos val="b"/>
        <c:majorTickMark val="out"/>
        <c:minorTickMark val="none"/>
        <c:tickLblPos val="nextTo"/>
        <c:txPr>
          <a:bodyPr/>
          <a:lstStyle/>
          <a:p>
            <a:pPr>
              <a:defRPr sz="1200">
                <a:latin typeface="Liberation Sans" panose="020B0604020202020204" pitchFamily="34" charset="0"/>
              </a:defRPr>
            </a:pPr>
            <a:endParaRPr lang="fr-FR"/>
          </a:p>
        </c:txPr>
        <c:crossAx val="138963776"/>
        <c:crosses val="autoZero"/>
        <c:auto val="1"/>
        <c:lblAlgn val="ctr"/>
        <c:lblOffset val="100"/>
        <c:noMultiLvlLbl val="0"/>
      </c:catAx>
      <c:valAx>
        <c:axId val="138963776"/>
        <c:scaling>
          <c:orientation val="minMax"/>
          <c:max val="3500"/>
          <c:min val="0"/>
        </c:scaling>
        <c:delete val="0"/>
        <c:axPos val="l"/>
        <c:majorGridlines/>
        <c:title>
          <c:tx>
            <c:rich>
              <a:bodyPr rot="-5400000" vert="horz"/>
              <a:lstStyle/>
              <a:p>
                <a:pPr>
                  <a:defRPr sz="1600" b="0">
                    <a:latin typeface="Liberation Sans" panose="020B0604020202020204" pitchFamily="34" charset="0"/>
                  </a:defRPr>
                </a:pPr>
                <a:r>
                  <a:rPr lang="fr-FR" sz="1600" b="0">
                    <a:latin typeface="Liberation Sans" panose="020B0604020202020204" pitchFamily="34" charset="0"/>
                  </a:rPr>
                  <a:t>Millions</a:t>
                </a:r>
                <a:r>
                  <a:rPr lang="fr-FR" sz="1600" b="0" baseline="0">
                    <a:latin typeface="Liberation Sans" panose="020B0604020202020204" pitchFamily="34" charset="0"/>
                  </a:rPr>
                  <a:t> de </a:t>
                </a:r>
                <a:r>
                  <a:rPr lang="fr-FR" sz="1600" b="0">
                    <a:latin typeface="Liberation Sans" panose="020B0604020202020204" pitchFamily="34" charset="0"/>
                  </a:rPr>
                  <a:t>m3</a:t>
                </a:r>
              </a:p>
            </c:rich>
          </c:tx>
          <c:layout>
            <c:manualLayout>
              <c:xMode val="edge"/>
              <c:yMode val="edge"/>
              <c:x val="2.3778760093067335E-3"/>
              <c:y val="0.22789789615256476"/>
            </c:manualLayout>
          </c:layout>
          <c:overlay val="0"/>
        </c:title>
        <c:numFmt formatCode="#,##0" sourceLinked="1"/>
        <c:majorTickMark val="out"/>
        <c:minorTickMark val="none"/>
        <c:tickLblPos val="nextTo"/>
        <c:txPr>
          <a:bodyPr/>
          <a:lstStyle/>
          <a:p>
            <a:pPr>
              <a:defRPr sz="1300">
                <a:latin typeface="Liberation Sans" panose="020B0604020202020204" pitchFamily="34" charset="0"/>
              </a:defRPr>
            </a:pPr>
            <a:endParaRPr lang="fr-FR"/>
          </a:p>
        </c:txPr>
        <c:crossAx val="168250368"/>
        <c:crosses val="autoZero"/>
        <c:crossBetween val="between"/>
      </c:valAx>
    </c:plotArea>
    <c:legend>
      <c:legendPos val="b"/>
      <c:layout>
        <c:manualLayout>
          <c:xMode val="edge"/>
          <c:yMode val="edge"/>
          <c:x val="0"/>
          <c:y val="0.87872585478778575"/>
          <c:w val="0.99450539641268743"/>
          <c:h val="0.11705368040280974"/>
        </c:manualLayout>
      </c:layout>
      <c:overlay val="0"/>
      <c:txPr>
        <a:bodyPr/>
        <a:lstStyle/>
        <a:p>
          <a:pPr>
            <a:defRPr sz="1400">
              <a:latin typeface="Liberation Sans"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2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98214" cy="610809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0.55394</cdr:x>
      <cdr:y>0.14765</cdr:y>
    </cdr:from>
    <cdr:to>
      <cdr:x>0.9798</cdr:x>
      <cdr:y>0.20325</cdr:y>
    </cdr:to>
    <cdr:sp macro="" textlink="">
      <cdr:nvSpPr>
        <cdr:cNvPr id="3" name="AutoShape 2"/>
        <cdr:cNvSpPr>
          <a:spLocks xmlns:a="http://schemas.openxmlformats.org/drawingml/2006/main"/>
        </cdr:cNvSpPr>
      </cdr:nvSpPr>
      <cdr:spPr bwMode="auto">
        <a:xfrm xmlns:a="http://schemas.openxmlformats.org/drawingml/2006/main" rot="5400000">
          <a:off x="6962152" y="-913563"/>
          <a:ext cx="337945" cy="3960000"/>
        </a:xfrm>
        <a:prstGeom xmlns:a="http://schemas.openxmlformats.org/drawingml/2006/main" prst="leftBrace">
          <a:avLst>
            <a:gd name="adj1" fmla="val 104990"/>
            <a:gd name="adj2" fmla="val 50000"/>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0.09847</cdr:x>
      <cdr:y>0.1489</cdr:y>
    </cdr:from>
    <cdr:to>
      <cdr:x>0.52432</cdr:x>
      <cdr:y>0.20449</cdr:y>
    </cdr:to>
    <cdr:sp macro="" textlink="">
      <cdr:nvSpPr>
        <cdr:cNvPr id="4" name="AutoShape 2"/>
        <cdr:cNvSpPr>
          <a:spLocks xmlns:a="http://schemas.openxmlformats.org/drawingml/2006/main"/>
        </cdr:cNvSpPr>
      </cdr:nvSpPr>
      <cdr:spPr bwMode="auto">
        <a:xfrm xmlns:a="http://schemas.openxmlformats.org/drawingml/2006/main" rot="5400000">
          <a:off x="2726704" y="-906003"/>
          <a:ext cx="337945" cy="3960000"/>
        </a:xfrm>
        <a:prstGeom xmlns:a="http://schemas.openxmlformats.org/drawingml/2006/main" prst="leftBrace">
          <a:avLst>
            <a:gd name="adj1" fmla="val 104990"/>
            <a:gd name="adj2" fmla="val 50000"/>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0.61377</cdr:x>
      <cdr:y>0.10447</cdr:y>
    </cdr:from>
    <cdr:to>
      <cdr:x>0.92106</cdr:x>
      <cdr:y>0.148</cdr:y>
    </cdr:to>
    <cdr:sp macro="" textlink="">
      <cdr:nvSpPr>
        <cdr:cNvPr id="5" name="ZoneTexte 4"/>
        <cdr:cNvSpPr txBox="1"/>
      </cdr:nvSpPr>
      <cdr:spPr>
        <a:xfrm xmlns:a="http://schemas.openxmlformats.org/drawingml/2006/main">
          <a:off x="5707440" y="635001"/>
          <a:ext cx="2857500" cy="264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600" b="1">
              <a:latin typeface="Liberation Sans" panose="020B0604020202020204" pitchFamily="34" charset="0"/>
            </a:rPr>
            <a:t>Consommation</a:t>
          </a:r>
        </a:p>
      </cdr:txBody>
    </cdr:sp>
  </cdr:relSizeAnchor>
  <cdr:relSizeAnchor xmlns:cdr="http://schemas.openxmlformats.org/drawingml/2006/chartDrawing">
    <cdr:from>
      <cdr:x>0.23821</cdr:x>
      <cdr:y>0.09901</cdr:y>
    </cdr:from>
    <cdr:to>
      <cdr:x>0.49187</cdr:x>
      <cdr:y>0.148</cdr:y>
    </cdr:to>
    <cdr:sp macro="" textlink="">
      <cdr:nvSpPr>
        <cdr:cNvPr id="7" name="ZoneTexte 6"/>
        <cdr:cNvSpPr txBox="1"/>
      </cdr:nvSpPr>
      <cdr:spPr>
        <a:xfrm xmlns:a="http://schemas.openxmlformats.org/drawingml/2006/main">
          <a:off x="2214940" y="604761"/>
          <a:ext cx="2358572" cy="2992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600" b="1">
              <a:latin typeface="Liberation Sans" panose="020B0604020202020204" pitchFamily="34" charset="0"/>
            </a:rPr>
            <a:t>Prélèvements</a:t>
          </a:r>
        </a:p>
      </cdr:txBody>
    </cdr:sp>
  </cdr:relSizeAnchor>
  <cdr:relSizeAnchor xmlns:cdr="http://schemas.openxmlformats.org/drawingml/2006/chartDrawing">
    <cdr:from>
      <cdr:x>0.23577</cdr:x>
      <cdr:y>0.00371</cdr:y>
    </cdr:from>
    <cdr:to>
      <cdr:x>0.32274</cdr:x>
      <cdr:y>0.06188</cdr:y>
    </cdr:to>
    <cdr:sp macro="" textlink="">
      <cdr:nvSpPr>
        <cdr:cNvPr id="9" name="ZoneTexte 8"/>
        <cdr:cNvSpPr txBox="1"/>
      </cdr:nvSpPr>
      <cdr:spPr>
        <a:xfrm xmlns:a="http://schemas.openxmlformats.org/drawingml/2006/main">
          <a:off x="2192262" y="22678"/>
          <a:ext cx="808625" cy="355298"/>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fr-FR" sz="1600">
              <a:latin typeface="Liberation Sans" panose="020B0604020202020204" pitchFamily="34" charset="0"/>
            </a:rPr>
            <a:t>11 861</a:t>
          </a:r>
        </a:p>
      </cdr:txBody>
    </cdr:sp>
  </cdr:relSizeAnchor>
  <cdr:relSizeAnchor xmlns:cdr="http://schemas.openxmlformats.org/drawingml/2006/chartDrawing">
    <cdr:from>
      <cdr:x>0.07154</cdr:x>
      <cdr:y>0.05597</cdr:y>
    </cdr:from>
    <cdr:to>
      <cdr:x>0.12194</cdr:x>
      <cdr:y>0.09701</cdr:y>
    </cdr:to>
    <cdr:sp macro="" textlink="">
      <cdr:nvSpPr>
        <cdr:cNvPr id="10" name="ZoneTexte 9"/>
        <cdr:cNvSpPr txBox="1"/>
      </cdr:nvSpPr>
      <cdr:spPr>
        <a:xfrm xmlns:a="http://schemas.openxmlformats.org/drawingml/2006/main">
          <a:off x="665238" y="340180"/>
          <a:ext cx="468691" cy="24946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fr-FR" sz="1100"/>
            <a:t>/   /</a:t>
          </a:r>
        </a:p>
      </cdr:txBody>
    </cdr:sp>
  </cdr:relSizeAnchor>
  <cdr:relSizeAnchor xmlns:cdr="http://schemas.openxmlformats.org/drawingml/2006/chartDrawing">
    <cdr:from>
      <cdr:x>0.00406</cdr:x>
      <cdr:y>0.0199</cdr:y>
    </cdr:from>
    <cdr:to>
      <cdr:x>0.09268</cdr:x>
      <cdr:y>0.06343</cdr:y>
    </cdr:to>
    <cdr:sp macro="" textlink="">
      <cdr:nvSpPr>
        <cdr:cNvPr id="11" name="ZoneTexte 10"/>
        <cdr:cNvSpPr txBox="1"/>
      </cdr:nvSpPr>
      <cdr:spPr>
        <a:xfrm xmlns:a="http://schemas.openxmlformats.org/drawingml/2006/main">
          <a:off x="37798" y="120952"/>
          <a:ext cx="823988" cy="2645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0.0187</cdr:x>
      <cdr:y>0.00622</cdr:y>
    </cdr:from>
    <cdr:to>
      <cdr:x>0.08861</cdr:x>
      <cdr:y>0.04726</cdr:y>
    </cdr:to>
    <cdr:sp macro="" textlink="">
      <cdr:nvSpPr>
        <cdr:cNvPr id="12" name="ZoneTexte 11"/>
        <cdr:cNvSpPr txBox="1"/>
      </cdr:nvSpPr>
      <cdr:spPr>
        <a:xfrm xmlns:a="http://schemas.openxmlformats.org/drawingml/2006/main">
          <a:off x="173869" y="37799"/>
          <a:ext cx="650120" cy="24946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fr-FR" sz="1300"/>
            <a:t>12 000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B8" sqref="B8"/>
    </sheetView>
  </sheetViews>
  <sheetFormatPr baseColWidth="10" defaultRowHeight="15" x14ac:dyDescent="0.25"/>
  <sheetData>
    <row r="2" spans="2:3" x14ac:dyDescent="0.25">
      <c r="B2" t="s">
        <v>18</v>
      </c>
    </row>
    <row r="3" spans="2:3" x14ac:dyDescent="0.25">
      <c r="B3" t="s">
        <v>19</v>
      </c>
    </row>
    <row r="4" spans="2:3" x14ac:dyDescent="0.25">
      <c r="B4" t="s">
        <v>20</v>
      </c>
    </row>
    <row r="5" spans="2:3" x14ac:dyDescent="0.25">
      <c r="C5" t="s">
        <v>21</v>
      </c>
    </row>
    <row r="6" spans="2:3" x14ac:dyDescent="0.25">
      <c r="C6" t="s">
        <v>22</v>
      </c>
    </row>
    <row r="7" spans="2:3" x14ac:dyDescent="0.25">
      <c r="C7" t="s">
        <v>23</v>
      </c>
    </row>
    <row r="8" spans="2:3" x14ac:dyDescent="0.25">
      <c r="B8" s="6">
        <v>43601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7"/>
  <sheetViews>
    <sheetView workbookViewId="0">
      <pane xSplit="2" ySplit="4" topLeftCell="C5" activePane="bottomRight" state="frozen"/>
      <selection pane="topRight" activeCell="C1" sqref="C1"/>
      <selection pane="bottomLeft" activeCell="A5" sqref="A5"/>
      <selection pane="bottomRight" activeCell="B2" sqref="B2"/>
    </sheetView>
  </sheetViews>
  <sheetFormatPr baseColWidth="10" defaultRowHeight="15" outlineLevelCol="1" x14ac:dyDescent="0.25"/>
  <cols>
    <col min="2" max="2" width="37.5703125" customWidth="1"/>
    <col min="3" max="3" width="11.5703125" bestFit="1" customWidth="1"/>
    <col min="4" max="4" width="12.28515625" bestFit="1" customWidth="1"/>
    <col min="5" max="5" width="13.28515625" bestFit="1" customWidth="1"/>
    <col min="6" max="6" width="11.5703125" hidden="1" customWidth="1" outlineLevel="1"/>
    <col min="7" max="7" width="11.5703125" bestFit="1" customWidth="1" collapsed="1"/>
    <col min="8" max="9" width="12.28515625" bestFit="1" customWidth="1"/>
    <col min="13" max="13" width="0" hidden="1" customWidth="1" outlineLevel="1"/>
    <col min="14" max="14" width="11.42578125" collapsed="1"/>
    <col min="17" max="17" width="13.28515625" bestFit="1" customWidth="1"/>
  </cols>
  <sheetData>
    <row r="2" spans="2:24" x14ac:dyDescent="0.25">
      <c r="B2" t="s">
        <v>26</v>
      </c>
    </row>
    <row r="3" spans="2:24" x14ac:dyDescent="0.25">
      <c r="C3" s="7" t="s">
        <v>2</v>
      </c>
      <c r="D3" s="7"/>
      <c r="E3" s="7"/>
      <c r="F3" s="7"/>
      <c r="G3" s="7"/>
      <c r="H3" s="7"/>
      <c r="I3" s="7"/>
      <c r="J3" s="7" t="s">
        <v>24</v>
      </c>
      <c r="K3" s="7"/>
      <c r="L3" s="7"/>
      <c r="M3" s="7"/>
      <c r="N3" s="7"/>
      <c r="O3" s="7"/>
      <c r="P3" s="7"/>
      <c r="Q3" t="s">
        <v>3</v>
      </c>
      <c r="R3" s="7" t="s">
        <v>25</v>
      </c>
      <c r="S3" s="7"/>
      <c r="T3" s="7"/>
      <c r="U3" s="7"/>
      <c r="V3" s="7"/>
      <c r="W3" s="7"/>
      <c r="X3" s="7"/>
    </row>
    <row r="4" spans="2:24" ht="45" x14ac:dyDescent="0.25">
      <c r="C4" s="3" t="s">
        <v>4</v>
      </c>
      <c r="D4" s="3" t="s">
        <v>5</v>
      </c>
      <c r="E4" s="3" t="s">
        <v>9</v>
      </c>
      <c r="F4" s="3" t="s">
        <v>0</v>
      </c>
      <c r="G4" s="3" t="s">
        <v>6</v>
      </c>
      <c r="H4" s="3" t="s">
        <v>7</v>
      </c>
      <c r="I4" s="3" t="s">
        <v>8</v>
      </c>
      <c r="J4" s="3" t="s">
        <v>4</v>
      </c>
      <c r="K4" s="3" t="s">
        <v>5</v>
      </c>
      <c r="L4" s="3" t="s">
        <v>9</v>
      </c>
      <c r="M4" s="3" t="s">
        <v>0</v>
      </c>
      <c r="N4" s="3" t="s">
        <v>6</v>
      </c>
      <c r="O4" s="3" t="s">
        <v>7</v>
      </c>
      <c r="P4" s="3" t="s">
        <v>8</v>
      </c>
      <c r="R4" s="3" t="s">
        <v>4</v>
      </c>
      <c r="S4" s="3" t="s">
        <v>5</v>
      </c>
      <c r="T4" s="3" t="s">
        <v>9</v>
      </c>
      <c r="U4" s="3" t="s">
        <v>0</v>
      </c>
      <c r="V4" s="3" t="s">
        <v>6</v>
      </c>
      <c r="W4" s="3" t="s">
        <v>7</v>
      </c>
      <c r="X4" s="3" t="s">
        <v>8</v>
      </c>
    </row>
    <row r="5" spans="2:24" x14ac:dyDescent="0.25">
      <c r="B5" t="s">
        <v>12</v>
      </c>
      <c r="C5" s="1">
        <v>319.50360544444442</v>
      </c>
      <c r="D5" s="1">
        <v>322.08580088888891</v>
      </c>
      <c r="E5" s="1">
        <v>1560.4935992222224</v>
      </c>
      <c r="F5" s="1">
        <v>45.449371444444445</v>
      </c>
      <c r="G5" s="1">
        <v>717.55260255555561</v>
      </c>
      <c r="H5" s="1">
        <v>958.90006013666664</v>
      </c>
      <c r="I5" s="1">
        <v>1436.3889645958116</v>
      </c>
      <c r="J5" s="1"/>
      <c r="K5" s="1"/>
      <c r="L5" s="1"/>
      <c r="M5" s="1"/>
      <c r="N5" s="1"/>
      <c r="O5" s="1"/>
      <c r="P5" s="1"/>
      <c r="Q5" s="1">
        <f>SUM(C5:I5)</f>
        <v>5360.3740042880336</v>
      </c>
      <c r="R5" s="2">
        <f>C5/SUM(C$5:C$8)</f>
        <v>0.62323759737115025</v>
      </c>
      <c r="S5" s="2">
        <f t="shared" ref="S5:S8" si="0">D5/SUM(D$5:D$8)</f>
        <v>7.7553620444298407E-2</v>
      </c>
      <c r="T5" s="2">
        <f t="shared" ref="T5:T8" si="1">E5/SUM(E$5:E$8)</f>
        <v>0.10056362126169308</v>
      </c>
      <c r="U5" s="2">
        <f t="shared" ref="U5:U8" si="2">F5/SUM(F$5:F$8)</f>
        <v>0.46357383034967981</v>
      </c>
      <c r="V5" s="2">
        <f t="shared" ref="V5:V8" si="3">G5/SUM(G$5:G$8)</f>
        <v>0.35651071631687203</v>
      </c>
      <c r="W5" s="2">
        <f t="shared" ref="W5:W8" si="4">H5/SUM(H$5:H$8)</f>
        <v>0.28212020003017974</v>
      </c>
      <c r="X5" s="2">
        <f t="shared" ref="X5:X8" si="5">I5/SUM(I$5:I$8)</f>
        <v>0.50084543150949445</v>
      </c>
    </row>
    <row r="6" spans="2:24" x14ac:dyDescent="0.25">
      <c r="B6" t="s">
        <v>13</v>
      </c>
      <c r="C6" s="1">
        <v>30.283902375</v>
      </c>
      <c r="D6" s="1">
        <v>86.888577124999998</v>
      </c>
      <c r="E6" s="1">
        <v>1172.2457063750001</v>
      </c>
      <c r="F6" s="1">
        <v>51.107086500000001</v>
      </c>
      <c r="G6" s="1">
        <v>868.44466640843234</v>
      </c>
      <c r="H6" s="1">
        <v>526.06828278798389</v>
      </c>
      <c r="I6" s="1">
        <v>117.26658049000001</v>
      </c>
      <c r="J6" s="1"/>
      <c r="K6" s="1"/>
      <c r="L6" s="1"/>
      <c r="M6" s="1"/>
      <c r="N6" s="1"/>
      <c r="O6" s="1"/>
      <c r="P6" s="1"/>
      <c r="Q6" s="1">
        <f>SUM(C6:I6)</f>
        <v>2852.304802061416</v>
      </c>
      <c r="R6" s="2">
        <f t="shared" ref="R6:R8" si="6">C6/SUM(C$5:C$8)</f>
        <v>5.9073094117240904E-2</v>
      </c>
      <c r="S6" s="2">
        <f t="shared" si="0"/>
        <v>2.092151753570165E-2</v>
      </c>
      <c r="T6" s="2">
        <f t="shared" si="1"/>
        <v>7.5543580121249759E-2</v>
      </c>
      <c r="U6" s="2">
        <f t="shared" si="2"/>
        <v>0.52128130915468185</v>
      </c>
      <c r="V6" s="2">
        <f t="shared" si="3"/>
        <v>0.4314803249269325</v>
      </c>
      <c r="W6" s="2">
        <f t="shared" si="4"/>
        <v>0.15477576375219593</v>
      </c>
      <c r="X6" s="2">
        <f t="shared" si="5"/>
        <v>4.0888946208023649E-2</v>
      </c>
    </row>
    <row r="7" spans="2:24" x14ac:dyDescent="0.25">
      <c r="B7" t="s">
        <v>11</v>
      </c>
      <c r="C7" s="1">
        <v>160.34617237500001</v>
      </c>
      <c r="D7" s="1">
        <v>683.64726062499994</v>
      </c>
      <c r="E7" s="1">
        <v>923.51362912499997</v>
      </c>
      <c r="F7" s="1">
        <v>1.304888375</v>
      </c>
      <c r="G7" s="1">
        <v>223.18303591624999</v>
      </c>
      <c r="H7" s="1">
        <v>148.60216181140001</v>
      </c>
      <c r="I7" s="1">
        <v>697.31712818875008</v>
      </c>
      <c r="J7" s="1"/>
      <c r="K7" s="1"/>
      <c r="L7" s="1"/>
      <c r="M7" s="1"/>
      <c r="N7" s="1"/>
      <c r="O7" s="1"/>
      <c r="P7" s="1"/>
      <c r="Q7" s="1">
        <f>SUM(C7:I7)</f>
        <v>2837.9142764163998</v>
      </c>
      <c r="R7" s="2">
        <f t="shared" si="6"/>
        <v>0.31277820192245648</v>
      </c>
      <c r="S7" s="2">
        <f t="shared" si="0"/>
        <v>0.16461241079853087</v>
      </c>
      <c r="T7" s="2">
        <f t="shared" si="1"/>
        <v>5.9514422151828852E-2</v>
      </c>
      <c r="U7" s="2">
        <f t="shared" si="2"/>
        <v>1.3309581253878077E-2</v>
      </c>
      <c r="V7" s="2">
        <f t="shared" si="3"/>
        <v>0.11088684470086091</v>
      </c>
      <c r="W7" s="2">
        <f t="shared" si="4"/>
        <v>4.3720585030700865E-2</v>
      </c>
      <c r="X7" s="2">
        <f t="shared" si="5"/>
        <v>0.24314312249323891</v>
      </c>
    </row>
    <row r="8" spans="2:24" ht="30" x14ac:dyDescent="0.25">
      <c r="B8" s="4" t="s">
        <v>14</v>
      </c>
      <c r="C8" s="1">
        <v>2.5176854999999998</v>
      </c>
      <c r="D8" s="1">
        <v>3060.4507652500001</v>
      </c>
      <c r="E8" s="1">
        <v>11861.223262375001</v>
      </c>
      <c r="F8" s="1">
        <v>0.179933125</v>
      </c>
      <c r="G8" s="1">
        <v>203.529467125</v>
      </c>
      <c r="H8" s="1">
        <v>1765.3355644999999</v>
      </c>
      <c r="I8" s="1">
        <v>616.95598141375001</v>
      </c>
      <c r="J8" s="1"/>
      <c r="K8" s="1"/>
      <c r="L8" s="1"/>
      <c r="M8" s="1"/>
      <c r="N8" s="1"/>
      <c r="O8" s="1"/>
      <c r="P8" s="1"/>
      <c r="Q8" s="1">
        <f>SUM(C8:I8)</f>
        <v>17510.19265928875</v>
      </c>
      <c r="R8" s="2">
        <f t="shared" si="6"/>
        <v>4.9111065891524726E-3</v>
      </c>
      <c r="S8" s="2">
        <f t="shared" si="0"/>
        <v>0.73691245122146898</v>
      </c>
      <c r="T8" s="2">
        <f t="shared" si="1"/>
        <v>0.76437837646522833</v>
      </c>
      <c r="U8" s="2">
        <f t="shared" si="2"/>
        <v>1.835279241760201E-3</v>
      </c>
      <c r="V8" s="2">
        <f t="shared" si="3"/>
        <v>0.10112211405533451</v>
      </c>
      <c r="W8" s="2">
        <f t="shared" si="4"/>
        <v>0.51938345118692331</v>
      </c>
      <c r="X8" s="2">
        <f t="shared" si="5"/>
        <v>0.21512249978924289</v>
      </c>
    </row>
    <row r="9" spans="2:24" x14ac:dyDescent="0.25">
      <c r="B9" t="s">
        <v>10</v>
      </c>
      <c r="J9" s="1">
        <v>68.648319136888901</v>
      </c>
      <c r="K9" s="1">
        <v>71.91280938711111</v>
      </c>
      <c r="L9" s="1">
        <v>374.34099258477806</v>
      </c>
      <c r="M9" s="1">
        <v>12.315164902555553</v>
      </c>
      <c r="N9" s="1">
        <v>167.28550407022217</v>
      </c>
      <c r="O9" s="1">
        <v>167.46268244378453</v>
      </c>
      <c r="P9" s="1">
        <v>277.73464920686541</v>
      </c>
      <c r="Q9" s="1">
        <f>SUM(J9:P9)</f>
        <v>1139.7001217322058</v>
      </c>
      <c r="R9" s="2">
        <f>J9/SUM(J$9:J$12)</f>
        <v>0.62308957580111279</v>
      </c>
      <c r="S9" s="2">
        <f t="shared" ref="S9:S12" si="7">K9/SUM(K$9:K$12)</f>
        <v>0.14679174739765127</v>
      </c>
      <c r="T9" s="2">
        <f t="shared" ref="T9:T12" si="8">L9/SUM(L$9:L$12)</f>
        <v>0.18107680765251616</v>
      </c>
      <c r="U9" s="2">
        <f t="shared" ref="U9:U12" si="9">M9/SUM(M$9:M$12)</f>
        <v>0.19386717935414788</v>
      </c>
      <c r="V9" s="2">
        <f t="shared" ref="V9:V12" si="10">N9/SUM(N$9:N$12)</f>
        <v>0.14960720731827998</v>
      </c>
      <c r="W9" s="2">
        <f t="shared" ref="W9:W12" si="11">O9/SUM(O$9:O$12)</f>
        <v>0.1743659088952598</v>
      </c>
      <c r="X9" s="2">
        <f t="shared" ref="X9:X12" si="12">P9/SUM(P$9:P$12)</f>
        <v>0.56350414570840934</v>
      </c>
    </row>
    <row r="10" spans="2:24" x14ac:dyDescent="0.25">
      <c r="B10" t="s">
        <v>15</v>
      </c>
      <c r="J10" s="1">
        <v>30.283902375</v>
      </c>
      <c r="K10" s="1">
        <v>86.888577124999998</v>
      </c>
      <c r="L10" s="1">
        <v>672.86543495500007</v>
      </c>
      <c r="M10" s="1">
        <v>51.107086500000001</v>
      </c>
      <c r="N10" s="1">
        <v>867.41624690593244</v>
      </c>
      <c r="O10" s="1">
        <v>526.06828278798389</v>
      </c>
      <c r="P10" s="1">
        <v>117.21110626000001</v>
      </c>
      <c r="Q10" s="1">
        <f>SUM(J10:P10)</f>
        <v>2351.8406369089166</v>
      </c>
      <c r="R10" s="2">
        <f t="shared" ref="R10:R12" si="13">J10/SUM(J$9:J$12)</f>
        <v>0.2748732106144357</v>
      </c>
      <c r="S10" s="2">
        <f t="shared" si="7"/>
        <v>0.1773609760733437</v>
      </c>
      <c r="T10" s="2">
        <f t="shared" si="8"/>
        <v>0.32547951561511035</v>
      </c>
      <c r="U10" s="2">
        <f t="shared" si="9"/>
        <v>0.80453544740658867</v>
      </c>
      <c r="V10" s="2">
        <f t="shared" si="10"/>
        <v>0.77574995516422818</v>
      </c>
      <c r="W10" s="2">
        <f t="shared" si="11"/>
        <v>0.54775412008635183</v>
      </c>
      <c r="X10" s="2">
        <f t="shared" si="12"/>
        <v>0.23781312302658927</v>
      </c>
    </row>
    <row r="11" spans="2:24" x14ac:dyDescent="0.25">
      <c r="B11" t="s">
        <v>16</v>
      </c>
      <c r="J11" s="1">
        <v>11.22423206625</v>
      </c>
      <c r="K11" s="1">
        <v>47.855308243750009</v>
      </c>
      <c r="L11" s="1">
        <v>64.637084662500015</v>
      </c>
      <c r="M11" s="1">
        <v>0.10021156250000002</v>
      </c>
      <c r="N11" s="1">
        <v>15.622812514137506</v>
      </c>
      <c r="O11" s="1">
        <v>10.402151326798</v>
      </c>
      <c r="P11" s="1">
        <v>48.812198973212517</v>
      </c>
      <c r="Q11" s="1">
        <f>SUM(J11:P11)</f>
        <v>198.65399934914802</v>
      </c>
      <c r="R11" s="2">
        <f t="shared" si="13"/>
        <v>0.10187725037967929</v>
      </c>
      <c r="S11" s="2">
        <f t="shared" si="7"/>
        <v>9.7684465107440707E-2</v>
      </c>
      <c r="T11" s="2">
        <f t="shared" si="8"/>
        <v>3.1266351210521556E-2</v>
      </c>
      <c r="U11" s="2">
        <f t="shared" si="9"/>
        <v>1.5775454989251018E-3</v>
      </c>
      <c r="V11" s="2">
        <f t="shared" si="10"/>
        <v>1.3971834342060242E-2</v>
      </c>
      <c r="W11" s="2">
        <f t="shared" si="11"/>
        <v>1.0830953762919884E-2</v>
      </c>
      <c r="X11" s="2">
        <f t="shared" si="12"/>
        <v>9.9036532031917215E-2</v>
      </c>
    </row>
    <row r="12" spans="2:24" ht="30" x14ac:dyDescent="0.25">
      <c r="B12" s="4" t="s">
        <v>17</v>
      </c>
      <c r="J12" s="1">
        <v>1.7623798499999999E-2</v>
      </c>
      <c r="K12" s="1">
        <v>283.24011934979171</v>
      </c>
      <c r="L12" s="1">
        <v>955.46150293325002</v>
      </c>
      <c r="M12" s="1">
        <v>1.2595318750000001E-3</v>
      </c>
      <c r="N12" s="1">
        <v>67.84017648999999</v>
      </c>
      <c r="O12" s="1">
        <v>256.47642395762495</v>
      </c>
      <c r="P12" s="1">
        <v>49.112686037129578</v>
      </c>
      <c r="Q12" s="1">
        <f>SUM(J12:P12)</f>
        <v>1612.1497920981712</v>
      </c>
      <c r="R12" s="2">
        <f t="shared" si="13"/>
        <v>1.599632047723135E-4</v>
      </c>
      <c r="S12" s="2">
        <f t="shared" si="7"/>
        <v>0.57816281142156434</v>
      </c>
      <c r="T12" s="2">
        <f t="shared" si="8"/>
        <v>0.46217732552185192</v>
      </c>
      <c r="U12" s="2">
        <f t="shared" si="9"/>
        <v>1.9827740338435933E-5</v>
      </c>
      <c r="V12" s="2">
        <f t="shared" si="10"/>
        <v>6.0671003175431636E-2</v>
      </c>
      <c r="W12" s="2">
        <f t="shared" si="11"/>
        <v>0.26704901725546848</v>
      </c>
      <c r="X12" s="2">
        <f t="shared" si="12"/>
        <v>9.9646199233084085E-2</v>
      </c>
    </row>
    <row r="14" spans="2:24" ht="48.75" customHeight="1" x14ac:dyDescent="0.25">
      <c r="B14" s="8" t="s">
        <v>1</v>
      </c>
      <c r="C14" s="8"/>
      <c r="D14" s="8"/>
      <c r="E14" s="8"/>
      <c r="F14" s="8"/>
      <c r="G14" s="8"/>
      <c r="H14" s="8"/>
      <c r="I14" s="8"/>
      <c r="J14" s="8"/>
      <c r="K14" s="8"/>
      <c r="L14" s="8"/>
      <c r="M14" s="8"/>
      <c r="N14" s="8"/>
      <c r="O14" s="8"/>
      <c r="P14" s="8"/>
    </row>
    <row r="15" spans="2:24" x14ac:dyDescent="0.25">
      <c r="G15" s="5"/>
      <c r="N15" s="5"/>
    </row>
    <row r="16" spans="2:24" x14ac:dyDescent="0.25">
      <c r="G16" s="5"/>
      <c r="N16" s="5"/>
    </row>
    <row r="17" spans="7:14" x14ac:dyDescent="0.25">
      <c r="G17" s="5"/>
      <c r="N17" s="5"/>
    </row>
  </sheetData>
  <mergeCells count="4">
    <mergeCell ref="J3:P3"/>
    <mergeCell ref="C3:I3"/>
    <mergeCell ref="R3:X3"/>
    <mergeCell ref="B14:P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1</vt:i4>
      </vt:variant>
    </vt:vector>
  </HeadingPairs>
  <TitlesOfParts>
    <vt:vector size="3" baseType="lpstr">
      <vt:lpstr>note</vt:lpstr>
      <vt:lpstr>Données</vt:lpstr>
      <vt:lpstr>Graphique56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Jean-Louis Pasquier</dc:creator>
  <cp:lastModifiedBy>Christelle Larrieu</cp:lastModifiedBy>
  <dcterms:created xsi:type="dcterms:W3CDTF">2019-01-23T09:29:00Z</dcterms:created>
  <dcterms:modified xsi:type="dcterms:W3CDTF">2019-08-09T12:59:47Z</dcterms:modified>
</cp:coreProperties>
</file>