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VALORISATION\Notre-Environnement\Breves\BrevesSDIE\DéchetsRecyclage\"/>
    </mc:Choice>
  </mc:AlternateContent>
  <xr:revisionPtr revIDLastSave="0" documentId="13_ncr:1_{C896A4A4-ADED-48FD-9CA9-5CCA1D87F1AC}" xr6:coauthVersionLast="47" xr6:coauthVersionMax="47" xr10:uidLastSave="{00000000-0000-0000-0000-000000000000}"/>
  <bookViews>
    <workbookView xWindow="28680" yWindow="-120" windowWidth="29040" windowHeight="15720" tabRatio="758" xr2:uid="{00000000-000D-0000-FFFF-FFFF00000000}"/>
  </bookViews>
  <sheets>
    <sheet name="Graph 2" sheetId="15" r:id="rId1"/>
  </sheets>
  <definedNames>
    <definedName name="_016">#REF!</definedName>
    <definedName name="_018">#REF!</definedName>
    <definedName name="estimation_2020_table1_juin2021" localSheetId="0">'Graph 2'!$A$2:$E$10</definedName>
    <definedName name="estimation_2020_table1_juin202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5" l="1"/>
  <c r="O9" i="15"/>
  <c r="O8" i="15"/>
  <c r="O7" i="15"/>
  <c r="O6" i="15"/>
  <c r="O4" i="15" s="1"/>
  <c r="O5" i="15"/>
  <c r="H4" i="15" l="1"/>
  <c r="N4" i="15" l="1"/>
  <c r="M4" i="15"/>
  <c r="L4" i="15"/>
  <c r="K4" i="15"/>
  <c r="J4" i="15"/>
  <c r="I4" i="15"/>
  <c r="N10" i="15"/>
  <c r="M10" i="15"/>
  <c r="L10" i="15"/>
  <c r="K10" i="15"/>
  <c r="J10" i="15"/>
  <c r="N9" i="15"/>
  <c r="M9" i="15"/>
  <c r="L9" i="15"/>
  <c r="K9" i="15"/>
  <c r="J9" i="15"/>
  <c r="N8" i="15"/>
  <c r="M8" i="15"/>
  <c r="L8" i="15"/>
  <c r="K8" i="15"/>
  <c r="J8" i="15"/>
  <c r="N7" i="15"/>
  <c r="M7" i="15"/>
  <c r="L7" i="15"/>
  <c r="K7" i="15"/>
  <c r="J7" i="15"/>
  <c r="N6" i="15"/>
  <c r="M6" i="15"/>
  <c r="L6" i="15"/>
  <c r="K6" i="15"/>
  <c r="J6" i="15"/>
  <c r="N5" i="15"/>
  <c r="M5" i="15"/>
  <c r="L5" i="15"/>
  <c r="K5" i="15"/>
  <c r="J5" i="15"/>
  <c r="I10" i="15"/>
  <c r="I9" i="15"/>
  <c r="I8" i="15"/>
  <c r="I7" i="15"/>
  <c r="I6" i="15"/>
  <c r="I5" i="15"/>
  <c r="G4" i="15" l="1"/>
  <c r="F4" i="15"/>
  <c r="E4" i="15" l="1"/>
  <c r="D4" i="15"/>
  <c r="C4" i="15"/>
  <c r="B4" i="15"/>
</calcChain>
</file>

<file path=xl/sharedStrings.xml><?xml version="1.0" encoding="utf-8"?>
<sst xmlns="http://schemas.openxmlformats.org/spreadsheetml/2006/main" count="12" uniqueCount="12">
  <si>
    <t>Stockage</t>
  </si>
  <si>
    <t>Recyclage</t>
  </si>
  <si>
    <t>Compostage, méthanisation</t>
  </si>
  <si>
    <t>Incinération avec récupération d'énergie</t>
  </si>
  <si>
    <t>Incinération sans récupération d'énergie</t>
  </si>
  <si>
    <t>En millions de tonnes</t>
  </si>
  <si>
    <t>Préparation à la réutilisation</t>
  </si>
  <si>
    <t>Déchets générés</t>
  </si>
  <si>
    <t>Déchets traités</t>
  </si>
  <si>
    <t>Graphique 2 : traitement des déchets municipaux</t>
  </si>
  <si>
    <r>
      <rPr>
        <b/>
        <i/>
        <sz val="10"/>
        <color theme="1"/>
        <rFont val="Calibri"/>
        <family val="2"/>
        <scheme val="minor"/>
      </rPr>
      <t xml:space="preserve">Source </t>
    </r>
    <r>
      <rPr>
        <i/>
        <sz val="10"/>
        <color theme="1"/>
        <rFont val="Calibri"/>
        <family val="2"/>
        <scheme val="minor"/>
      </rPr>
      <t>: Ademe, enquêtes collecte et traitement, filières REP. Traitements : SDES, 2023</t>
    </r>
  </si>
  <si>
    <t>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</si>
</sst>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1" fillId="0" borderId="2">
      <alignment horizontal="center"/>
      <protection hidden="1"/>
    </xf>
    <xf numFmtId="0" fontId="12" fillId="0" borderId="0" applyBorder="0" applyProtection="0"/>
  </cellStyleXfs>
  <cellXfs count="9">
    <xf numFmtId="0" fontId="0" fillId="0" borderId="0" xfId="0"/>
    <xf numFmtId="0" fontId="3" fillId="0" borderId="0" xfId="3"/>
    <xf numFmtId="0" fontId="7" fillId="2" borderId="1" xfId="2" applyFont="1" applyFill="1" applyBorder="1" applyAlignment="1" applyProtection="1">
      <alignment horizontal="left" vertical="top" indent="2"/>
    </xf>
    <xf numFmtId="0" fontId="8" fillId="0" borderId="0" xfId="3" applyFont="1"/>
    <xf numFmtId="0" fontId="6" fillId="0" borderId="0" xfId="3" applyFont="1"/>
    <xf numFmtId="3" fontId="3" fillId="0" borderId="0" xfId="3" applyNumberFormat="1"/>
    <xf numFmtId="0" fontId="1" fillId="0" borderId="0" xfId="3" applyFont="1"/>
    <xf numFmtId="2" fontId="3" fillId="0" borderId="0" xfId="3" applyNumberFormat="1"/>
    <xf numFmtId="0" fontId="10" fillId="0" borderId="0" xfId="3" applyFont="1" applyAlignment="1">
      <alignment horizontal="left" vertical="center"/>
    </xf>
  </cellXfs>
  <cellStyles count="7">
    <cellStyle name="Normal" xfId="0" builtinId="0"/>
    <cellStyle name="Normal 12" xfId="2" xr:uid="{00000000-0005-0000-0000-000002000000}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Texte explicatif 2" xfId="5" xr:uid="{00000000-0005-0000-0000-000007000000}"/>
    <cellStyle name="Texte explicatif 2 2" xfId="6" xr:uid="{00000000-0005-0000-0000-000008000000}"/>
  </cellStyles>
  <dxfs count="0"/>
  <tableStyles count="0" defaultTableStyle="TableStyleMedium2" defaultPivotStyle="PivotStyleLight16"/>
  <colors>
    <mruColors>
      <color rgb="FFE5794A"/>
      <color rgb="FF417DC4"/>
      <color rgb="FF3399FF"/>
      <color rgb="FF00A95F"/>
      <color rgb="FF009644"/>
      <color rgb="FF465F9D"/>
      <color rgb="FF99CCFF"/>
      <color rgb="FF169B62"/>
      <color rgb="FF3D5F87"/>
      <color rgb="FF7D4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2'!$A$5</c:f>
              <c:strCache>
                <c:ptCount val="1"/>
                <c:pt idx="0">
                  <c:v>Préparation à la réutilisation</c:v>
                </c:pt>
              </c:strCache>
            </c:strRef>
          </c:tx>
          <c:spPr>
            <a:solidFill>
              <a:srgbClr val="00A95F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2'!$B$5:$H$5</c:f>
              <c:numCache>
                <c:formatCode>#,##0</c:formatCode>
                <c:ptCount val="7"/>
                <c:pt idx="0">
                  <c:v>152240</c:v>
                </c:pt>
                <c:pt idx="1">
                  <c:v>161420</c:v>
                </c:pt>
                <c:pt idx="2">
                  <c:v>173600</c:v>
                </c:pt>
                <c:pt idx="3">
                  <c:v>193840</c:v>
                </c:pt>
                <c:pt idx="4">
                  <c:v>150060</c:v>
                </c:pt>
                <c:pt idx="5">
                  <c:v>174800</c:v>
                </c:pt>
                <c:pt idx="6">
                  <c:v>207080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0-46EA-9DC7-8F407D5F5650}"/>
            </c:ext>
          </c:extLst>
        </c:ser>
        <c:ser>
          <c:idx val="1"/>
          <c:order val="1"/>
          <c:tx>
            <c:strRef>
              <c:f>'Graph 2'!$A$6</c:f>
              <c:strCache>
                <c:ptCount val="1"/>
                <c:pt idx="0">
                  <c:v>Recyclage</c:v>
                </c:pt>
              </c:strCache>
            </c:strRef>
          </c:tx>
          <c:spPr>
            <a:solidFill>
              <a:srgbClr val="00A95F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2'!$B$6:$H$6</c:f>
              <c:numCache>
                <c:formatCode>#,##0</c:formatCode>
                <c:ptCount val="7"/>
                <c:pt idx="0">
                  <c:v>7992480</c:v>
                </c:pt>
                <c:pt idx="1">
                  <c:v>8181820</c:v>
                </c:pt>
                <c:pt idx="2">
                  <c:v>7960410</c:v>
                </c:pt>
                <c:pt idx="3">
                  <c:v>8168220</c:v>
                </c:pt>
                <c:pt idx="4">
                  <c:v>8494980</c:v>
                </c:pt>
                <c:pt idx="5">
                  <c:v>9514950</c:v>
                </c:pt>
                <c:pt idx="6">
                  <c:v>8301600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6EA-9DC7-8F407D5F5650}"/>
            </c:ext>
          </c:extLst>
        </c:ser>
        <c:ser>
          <c:idx val="2"/>
          <c:order val="2"/>
          <c:tx>
            <c:strRef>
              <c:f>'Graph 2'!$A$7</c:f>
              <c:strCache>
                <c:ptCount val="1"/>
                <c:pt idx="0">
                  <c:v>Compostage, méthanisation</c:v>
                </c:pt>
              </c:strCache>
            </c:strRef>
          </c:tx>
          <c:spPr>
            <a:solidFill>
              <a:srgbClr val="417DC4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2'!$B$7:$H$7</c:f>
              <c:numCache>
                <c:formatCode>#,##0</c:formatCode>
                <c:ptCount val="7"/>
                <c:pt idx="0">
                  <c:v>6515870</c:v>
                </c:pt>
                <c:pt idx="1">
                  <c:v>6661520</c:v>
                </c:pt>
                <c:pt idx="2">
                  <c:v>7092490</c:v>
                </c:pt>
                <c:pt idx="3">
                  <c:v>6992120</c:v>
                </c:pt>
                <c:pt idx="4">
                  <c:v>6532870</c:v>
                </c:pt>
                <c:pt idx="5">
                  <c:v>7056480</c:v>
                </c:pt>
                <c:pt idx="6">
                  <c:v>6510560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6EA-9DC7-8F407D5F5650}"/>
            </c:ext>
          </c:extLst>
        </c:ser>
        <c:ser>
          <c:idx val="3"/>
          <c:order val="3"/>
          <c:tx>
            <c:strRef>
              <c:f>'Graph 2'!$A$8</c:f>
              <c:strCache>
                <c:ptCount val="1"/>
                <c:pt idx="0">
                  <c:v>Incinération avec récupération d'énergie</c:v>
                </c:pt>
              </c:strCache>
            </c:strRef>
          </c:tx>
          <c:spPr>
            <a:solidFill>
              <a:srgbClr val="E5794A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2'!$B$8:$H$8</c:f>
              <c:numCache>
                <c:formatCode>#,##0</c:formatCode>
                <c:ptCount val="7"/>
                <c:pt idx="0">
                  <c:v>11602270</c:v>
                </c:pt>
                <c:pt idx="1">
                  <c:v>11535960</c:v>
                </c:pt>
                <c:pt idx="2">
                  <c:v>11584860</c:v>
                </c:pt>
                <c:pt idx="3">
                  <c:v>11451940</c:v>
                </c:pt>
                <c:pt idx="4">
                  <c:v>11647980</c:v>
                </c:pt>
                <c:pt idx="5">
                  <c:v>12245380</c:v>
                </c:pt>
                <c:pt idx="6">
                  <c:v>11291050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0-46EA-9DC7-8F407D5F5650}"/>
            </c:ext>
          </c:extLst>
        </c:ser>
        <c:ser>
          <c:idx val="4"/>
          <c:order val="4"/>
          <c:tx>
            <c:strRef>
              <c:f>'Graph 2'!$A$9</c:f>
              <c:strCache>
                <c:ptCount val="1"/>
                <c:pt idx="0">
                  <c:v>Incinération sans récupération d'énergie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2'!$B$9:$H$9</c:f>
              <c:numCache>
                <c:formatCode>#,##0</c:formatCode>
                <c:ptCount val="7"/>
                <c:pt idx="0">
                  <c:v>98760</c:v>
                </c:pt>
                <c:pt idx="1">
                  <c:v>97680</c:v>
                </c:pt>
                <c:pt idx="2">
                  <c:v>53290</c:v>
                </c:pt>
                <c:pt idx="3">
                  <c:v>52990</c:v>
                </c:pt>
                <c:pt idx="4">
                  <c:v>52150</c:v>
                </c:pt>
                <c:pt idx="5">
                  <c:v>47580</c:v>
                </c:pt>
                <c:pt idx="6">
                  <c:v>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0-46EA-9DC7-8F407D5F5650}"/>
            </c:ext>
          </c:extLst>
        </c:ser>
        <c:ser>
          <c:idx val="5"/>
          <c:order val="5"/>
          <c:tx>
            <c:strRef>
              <c:f>'Graph 2'!$A$10</c:f>
              <c:strCache>
                <c:ptCount val="1"/>
                <c:pt idx="0">
                  <c:v>Stockage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'Graph 2'!$B$2:$H$2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'Graph 2'!$B$10:$H$10</c:f>
              <c:numCache>
                <c:formatCode>#,##0</c:formatCode>
                <c:ptCount val="7"/>
                <c:pt idx="0">
                  <c:v>10568570</c:v>
                </c:pt>
                <c:pt idx="1">
                  <c:v>10700100</c:v>
                </c:pt>
                <c:pt idx="2">
                  <c:v>9738030</c:v>
                </c:pt>
                <c:pt idx="3">
                  <c:v>9706500</c:v>
                </c:pt>
                <c:pt idx="4">
                  <c:v>9298410</c:v>
                </c:pt>
                <c:pt idx="5">
                  <c:v>8881620</c:v>
                </c:pt>
                <c:pt idx="6">
                  <c:v>8465390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6EA-9DC7-8F407D5F5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595648"/>
        <c:axId val="130859584"/>
      </c:barChart>
      <c:catAx>
        <c:axId val="18959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800" baseline="0">
                <a:solidFill>
                  <a:schemeClr val="tx1"/>
                </a:solidFill>
                <a:latin typeface="Arial" panose="020B0604020202020204" pitchFamily="34" charset="0"/>
              </a:defRPr>
            </a:pPr>
            <a:endParaRPr lang="fr-FR"/>
          </a:p>
        </c:txPr>
        <c:crossAx val="130859584"/>
        <c:crosses val="autoZero"/>
        <c:auto val="1"/>
        <c:lblAlgn val="ctr"/>
        <c:lblOffset val="100"/>
        <c:noMultiLvlLbl val="0"/>
      </c:catAx>
      <c:valAx>
        <c:axId val="130859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" panose="020B0604020202020204" pitchFamily="34" charset="0"/>
              </a:defRPr>
            </a:pPr>
            <a:endParaRPr lang="fr-FR"/>
          </a:p>
        </c:txPr>
        <c:crossAx val="189595648"/>
        <c:crosses val="autoZero"/>
        <c:crossBetween val="between"/>
        <c:dispUnits>
          <c:builtInUnit val="millions"/>
        </c:dispUnits>
      </c:valAx>
    </c:plotArea>
    <c:legend>
      <c:legendPos val="b"/>
      <c:overlay val="0"/>
      <c:txPr>
        <a:bodyPr/>
        <a:lstStyle/>
        <a:p>
          <a:pPr>
            <a:defRPr sz="900" baseline="0">
              <a:latin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45726</xdr:colOff>
      <xdr:row>12</xdr:row>
      <xdr:rowOff>91440</xdr:rowOff>
    </xdr:from>
    <xdr:to>
      <xdr:col>11</xdr:col>
      <xdr:colOff>586740</xdr:colOff>
      <xdr:row>36</xdr:row>
      <xdr:rowOff>106680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B6D3156E-018F-40F3-AE8F-03C52F790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"/>
  <sheetViews>
    <sheetView showGridLines="0" tabSelected="1" topLeftCell="A4" workbookViewId="0">
      <selection activeCell="A12" sqref="A12"/>
    </sheetView>
  </sheetViews>
  <sheetFormatPr baseColWidth="10" defaultColWidth="8.125" defaultRowHeight="15" x14ac:dyDescent="0.25"/>
  <cols>
    <col min="1" max="1" width="43.125" style="1" customWidth="1"/>
    <col min="2" max="5" width="11.625" style="1" customWidth="1"/>
    <col min="6" max="8" width="8.875" style="1" bestFit="1" customWidth="1"/>
    <col min="9" max="16384" width="8.125" style="1"/>
  </cols>
  <sheetData>
    <row r="1" spans="1:16" x14ac:dyDescent="0.25">
      <c r="A1" s="8" t="s">
        <v>9</v>
      </c>
    </row>
    <row r="2" spans="1:16" x14ac:dyDescent="0.25">
      <c r="A2" s="6" t="s">
        <v>11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  <c r="G2" s="1">
        <v>2021</v>
      </c>
      <c r="H2" s="1">
        <v>2022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</row>
    <row r="3" spans="1:16" x14ac:dyDescent="0.25">
      <c r="A3" s="2" t="s">
        <v>7</v>
      </c>
      <c r="B3" s="5">
        <v>36890630</v>
      </c>
      <c r="C3" s="5">
        <v>37357200</v>
      </c>
      <c r="D3" s="5">
        <v>37379890</v>
      </c>
      <c r="E3" s="5">
        <v>37407020</v>
      </c>
      <c r="F3" s="5">
        <v>36370390</v>
      </c>
      <c r="G3" s="5">
        <v>38272350</v>
      </c>
      <c r="H3" s="5">
        <v>36420820</v>
      </c>
    </row>
    <row r="4" spans="1:16" x14ac:dyDescent="0.25">
      <c r="A4" s="2" t="s">
        <v>8</v>
      </c>
      <c r="B4" s="5">
        <f>SUM(B5:B10)</f>
        <v>36930190</v>
      </c>
      <c r="C4" s="5">
        <f>SUM(C5:C10)</f>
        <v>37338500</v>
      </c>
      <c r="D4" s="5">
        <f>SUM(D5:D10)</f>
        <v>36602680</v>
      </c>
      <c r="E4" s="5">
        <f>SUM(E5:E10)</f>
        <v>36565610</v>
      </c>
      <c r="F4" s="5">
        <f t="shared" ref="F4:H4" si="0">SUM(F5:F10)</f>
        <v>36176450</v>
      </c>
      <c r="G4" s="5">
        <f t="shared" si="0"/>
        <v>37920810</v>
      </c>
      <c r="H4" s="5">
        <f t="shared" si="0"/>
        <v>34804280</v>
      </c>
      <c r="I4" s="7">
        <f>I6+I5+I7</f>
        <v>39.698116906520113</v>
      </c>
      <c r="J4" s="7">
        <f t="shared" ref="J4:N4" si="1">J6+J5+J7</f>
        <v>40.185760006427685</v>
      </c>
      <c r="K4" s="7">
        <f t="shared" si="1"/>
        <v>41.59941293916183</v>
      </c>
      <c r="L4" s="7">
        <f t="shared" si="1"/>
        <v>41.990766734097967</v>
      </c>
      <c r="M4" s="7">
        <f t="shared" si="1"/>
        <v>41.955222250939492</v>
      </c>
      <c r="N4" s="7">
        <f t="shared" si="1"/>
        <v>44.161055631459348</v>
      </c>
      <c r="O4" s="7">
        <f t="shared" ref="O4" si="2">O6+O5+O7</f>
        <v>43.153428256524776</v>
      </c>
    </row>
    <row r="5" spans="1:16" x14ac:dyDescent="0.25">
      <c r="A5" s="2" t="s">
        <v>6</v>
      </c>
      <c r="B5" s="5">
        <v>152240</v>
      </c>
      <c r="C5" s="5">
        <v>161420</v>
      </c>
      <c r="D5" s="5">
        <v>173600</v>
      </c>
      <c r="E5" s="5">
        <v>193840</v>
      </c>
      <c r="F5" s="5">
        <v>150060</v>
      </c>
      <c r="G5" s="5">
        <v>174800</v>
      </c>
      <c r="H5" s="5">
        <v>207080</v>
      </c>
      <c r="I5" s="7">
        <f>B5/B$4*100</f>
        <v>0.41223725087794022</v>
      </c>
      <c r="J5" s="7">
        <f t="shared" ref="J5:J10" si="3">C5/C$4*100</f>
        <v>0.43231517066834502</v>
      </c>
      <c r="K5" s="7">
        <f t="shared" ref="K5:K10" si="4">D5/D$4*100</f>
        <v>0.4742822110293563</v>
      </c>
      <c r="L5" s="7">
        <f t="shared" ref="L5:L10" si="5">E5/E$4*100</f>
        <v>0.5301155922190276</v>
      </c>
      <c r="M5" s="7">
        <f t="shared" ref="M5:M10" si="6">F5/F$4*100</f>
        <v>0.41480023606517502</v>
      </c>
      <c r="N5" s="7">
        <f t="shared" ref="N5:O10" si="7">G5/G$4*100</f>
        <v>0.46096061766613111</v>
      </c>
      <c r="O5" s="7">
        <f t="shared" si="7"/>
        <v>0.59498429503497841</v>
      </c>
    </row>
    <row r="6" spans="1:16" x14ac:dyDescent="0.25">
      <c r="A6" s="2" t="s">
        <v>1</v>
      </c>
      <c r="B6" s="5">
        <v>7992480</v>
      </c>
      <c r="C6" s="5">
        <v>8181820</v>
      </c>
      <c r="D6" s="5">
        <v>7960410</v>
      </c>
      <c r="E6" s="5">
        <v>8168220</v>
      </c>
      <c r="F6" s="5">
        <v>8494980</v>
      </c>
      <c r="G6" s="5">
        <v>9514950</v>
      </c>
      <c r="H6" s="5">
        <v>8301600</v>
      </c>
      <c r="I6" s="7">
        <f>B6/B$4*100</f>
        <v>21.642130733689697</v>
      </c>
      <c r="J6" s="7">
        <f t="shared" si="3"/>
        <v>21.912556744379128</v>
      </c>
      <c r="K6" s="7">
        <f t="shared" si="4"/>
        <v>21.748161610024184</v>
      </c>
      <c r="L6" s="7">
        <f t="shared" si="5"/>
        <v>22.338530657631583</v>
      </c>
      <c r="M6" s="7">
        <f t="shared" si="6"/>
        <v>23.482071900366122</v>
      </c>
      <c r="N6" s="7">
        <f t="shared" si="7"/>
        <v>25.091631745207977</v>
      </c>
      <c r="O6" s="7">
        <f t="shared" si="7"/>
        <v>23.852238862576673</v>
      </c>
    </row>
    <row r="7" spans="1:16" x14ac:dyDescent="0.25">
      <c r="A7" s="2" t="s">
        <v>2</v>
      </c>
      <c r="B7" s="5">
        <v>6515870</v>
      </c>
      <c r="C7" s="5">
        <v>6661520</v>
      </c>
      <c r="D7" s="5">
        <v>7092490</v>
      </c>
      <c r="E7" s="5">
        <v>6992120</v>
      </c>
      <c r="F7" s="5">
        <v>6532870</v>
      </c>
      <c r="G7" s="5">
        <v>7056480</v>
      </c>
      <c r="H7" s="5">
        <v>6510560</v>
      </c>
      <c r="I7" s="7">
        <f t="shared" ref="I7:I10" si="8">B7/B$4*100</f>
        <v>17.643748921952472</v>
      </c>
      <c r="J7" s="7">
        <f t="shared" si="3"/>
        <v>17.840888091380211</v>
      </c>
      <c r="K7" s="7">
        <f t="shared" si="4"/>
        <v>19.376969118108292</v>
      </c>
      <c r="L7" s="7">
        <f t="shared" si="5"/>
        <v>19.122120484247358</v>
      </c>
      <c r="M7" s="7">
        <f t="shared" si="6"/>
        <v>18.058350114508194</v>
      </c>
      <c r="N7" s="7">
        <f t="shared" si="7"/>
        <v>18.608463268585243</v>
      </c>
      <c r="O7" s="7">
        <f t="shared" si="7"/>
        <v>18.706205098913124</v>
      </c>
      <c r="P7" s="5"/>
    </row>
    <row r="8" spans="1:16" x14ac:dyDescent="0.25">
      <c r="A8" s="2" t="s">
        <v>3</v>
      </c>
      <c r="B8" s="5">
        <v>11602270</v>
      </c>
      <c r="C8" s="5">
        <v>11535960</v>
      </c>
      <c r="D8" s="5">
        <v>11584860</v>
      </c>
      <c r="E8" s="5">
        <v>11451940</v>
      </c>
      <c r="F8" s="5">
        <v>11647980</v>
      </c>
      <c r="G8" s="5">
        <v>12245380</v>
      </c>
      <c r="H8" s="5">
        <v>11291050</v>
      </c>
      <c r="I8" s="7">
        <f t="shared" si="8"/>
        <v>31.416762274984233</v>
      </c>
      <c r="J8" s="7">
        <f t="shared" si="3"/>
        <v>30.895617124415821</v>
      </c>
      <c r="K8" s="7">
        <f t="shared" si="4"/>
        <v>31.650305387474358</v>
      </c>
      <c r="L8" s="7">
        <f t="shared" si="5"/>
        <v>31.318881320453833</v>
      </c>
      <c r="M8" s="7">
        <f t="shared" si="6"/>
        <v>32.197686616569619</v>
      </c>
      <c r="N8" s="7">
        <f t="shared" si="7"/>
        <v>32.291978995174418</v>
      </c>
      <c r="O8" s="7">
        <f t="shared" si="7"/>
        <v>32.441556038510207</v>
      </c>
    </row>
    <row r="9" spans="1:16" x14ac:dyDescent="0.25">
      <c r="A9" s="2" t="s">
        <v>4</v>
      </c>
      <c r="B9" s="5">
        <v>98760</v>
      </c>
      <c r="C9" s="5">
        <v>97680</v>
      </c>
      <c r="D9" s="5">
        <v>53290</v>
      </c>
      <c r="E9" s="5">
        <v>52990</v>
      </c>
      <c r="F9" s="5">
        <v>52150</v>
      </c>
      <c r="G9" s="5">
        <v>47580</v>
      </c>
      <c r="H9" s="5">
        <v>28600</v>
      </c>
      <c r="I9" s="7">
        <f t="shared" si="8"/>
        <v>0.26742348198046095</v>
      </c>
      <c r="J9" s="7">
        <f t="shared" si="3"/>
        <v>0.26160665265074923</v>
      </c>
      <c r="K9" s="7">
        <f t="shared" si="4"/>
        <v>0.14559043217600459</v>
      </c>
      <c r="L9" s="7">
        <f t="shared" si="5"/>
        <v>0.14491758786466302</v>
      </c>
      <c r="M9" s="7">
        <f t="shared" si="6"/>
        <v>0.14415455358389229</v>
      </c>
      <c r="N9" s="7">
        <f t="shared" si="7"/>
        <v>0.12547200336701669</v>
      </c>
      <c r="O9" s="7">
        <f t="shared" si="7"/>
        <v>8.2173801612905079E-2</v>
      </c>
    </row>
    <row r="10" spans="1:16" x14ac:dyDescent="0.25">
      <c r="A10" s="2" t="s">
        <v>0</v>
      </c>
      <c r="B10" s="5">
        <v>10568570</v>
      </c>
      <c r="C10" s="5">
        <v>10700100</v>
      </c>
      <c r="D10" s="5">
        <v>9738030</v>
      </c>
      <c r="E10" s="5">
        <v>9706500</v>
      </c>
      <c r="F10" s="5">
        <v>9298410</v>
      </c>
      <c r="G10" s="5">
        <v>8881620</v>
      </c>
      <c r="H10" s="5">
        <v>8465390</v>
      </c>
      <c r="I10" s="7">
        <f t="shared" si="8"/>
        <v>28.617697336515192</v>
      </c>
      <c r="J10" s="7">
        <f t="shared" si="3"/>
        <v>28.657016216505752</v>
      </c>
      <c r="K10" s="7">
        <f t="shared" si="4"/>
        <v>26.604691241187805</v>
      </c>
      <c r="L10" s="7">
        <f t="shared" si="5"/>
        <v>26.545434357583531</v>
      </c>
      <c r="M10" s="7">
        <f t="shared" si="6"/>
        <v>25.702936578907</v>
      </c>
      <c r="N10" s="7">
        <f t="shared" si="7"/>
        <v>23.421493369999215</v>
      </c>
      <c r="O10" s="7">
        <f t="shared" si="7"/>
        <v>24.322841903352117</v>
      </c>
    </row>
    <row r="12" spans="1:16" x14ac:dyDescent="0.25">
      <c r="A12" s="3" t="s">
        <v>10</v>
      </c>
      <c r="B12" s="5"/>
      <c r="C12" s="5"/>
      <c r="D12" s="5"/>
      <c r="E12" s="5"/>
    </row>
    <row r="15" spans="1:16" x14ac:dyDescent="0.25">
      <c r="A15" s="4" t="s">
        <v>5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Graph 2</vt:lpstr>
      <vt:lpstr>'Graph 2'!estimation_2020_table1_juin2021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19 : La production et le recyclage des déchets en 2020 et 2021 en France – Synthèse des connaissances en 2023</dc:title>
  <dc:subject>Bilan environnemental 2024</dc:subject>
  <dc:creator>SDES</dc:creator>
  <cp:keywords>déchet, économie circulaire, recyclage des déchets, ressource naturelle, acteur public</cp:keywords>
  <cp:lastModifiedBy>KLEIBER Florence</cp:lastModifiedBy>
  <dcterms:created xsi:type="dcterms:W3CDTF">2020-12-11T14:10:22Z</dcterms:created>
  <dcterms:modified xsi:type="dcterms:W3CDTF">2025-03-12T16:16:35Z</dcterms:modified>
</cp:coreProperties>
</file>