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1"/>
  </bookViews>
  <sheets>
    <sheet name="Données" sheetId="1" r:id="rId1"/>
    <sheet name="Graph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<sst xmlns="http://schemas.openxmlformats.org/spreadsheetml/2006/main" count="19" uniqueCount="12">
  <si>
    <t>Dépense nationale de protection de l'air ambiant et du climat</t>
  </si>
  <si>
    <t xml:space="preserve">Évolution de la dépense nationale de protection de l'air ambiant et du climat
</t>
  </si>
  <si>
    <t>Dépense totale
en millions d'euro courants</t>
  </si>
  <si>
    <t>2016sd</t>
  </si>
  <si>
    <t>2017p</t>
  </si>
  <si>
    <t>Dépenses courantes</t>
  </si>
  <si>
    <t>Dépenses d'investissements</t>
  </si>
  <si>
    <t>Total</t>
  </si>
  <si>
    <r>
      <rPr>
        <b/>
        <sz val="10"/>
        <rFont val="Arial"/>
        <family val="2"/>
      </rPr>
      <t xml:space="preserve">Note </t>
    </r>
    <r>
      <rPr>
        <sz val="10"/>
        <rFont val="Arial"/>
        <family val="2"/>
      </rPr>
      <t xml:space="preserve">: sd = données semi-definitives ; p = données provisoires
</t>
    </r>
  </si>
  <si>
    <r>
      <rPr>
        <b/>
        <sz val="10"/>
        <rFont val="Arial"/>
        <family val="2"/>
      </rPr>
      <t>Source :</t>
    </r>
    <r>
      <rPr>
        <sz val="10"/>
        <rFont val="Arial"/>
        <family val="2"/>
      </rPr>
      <t xml:space="preserve"> SDES - Compte satellite de l’environnement, 2018.</t>
    </r>
  </si>
  <si>
    <t>Répartition par composante en 2016</t>
  </si>
  <si>
    <t>* millions d'euros courants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</si>
</sst>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0\ %"/>
    <numFmt numFmtId="166" formatCode="0.0%"/>
    <numFmt numFmtId="167" formatCode="_-* #,##0\ _€_-;\-* #,##0\ _€_-;_-* &quot;- &quot;_€_-;_-@_-"/>
  </numFmts>
  <fonts count="44">
    <font>
      <sz val="10"/>
      <name val="Arial"/>
      <family val="0"/>
    </font>
    <font>
      <b/>
      <sz val="18"/>
      <color indexed="49"/>
      <name val="Arial"/>
      <family val="2"/>
    </font>
    <font>
      <b/>
      <sz val="11"/>
      <color indexed="5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/>
    </xf>
    <xf numFmtId="166" fontId="2" fillId="33" borderId="0" xfId="0" applyNumberFormat="1" applyFont="1" applyFill="1" applyBorder="1" applyAlignment="1">
      <alignment wrapText="1"/>
    </xf>
    <xf numFmtId="0" fontId="3" fillId="34" borderId="10" xfId="56" applyFont="1" applyFill="1" applyBorder="1" applyAlignment="1">
      <alignment horizontal="center" vertical="center" wrapText="1"/>
      <protection/>
    </xf>
    <xf numFmtId="0" fontId="3" fillId="34" borderId="10" xfId="56" applyFont="1" applyFill="1" applyBorder="1" applyAlignment="1">
      <alignment horizontal="center" vertical="center"/>
      <protection/>
    </xf>
    <xf numFmtId="0" fontId="3" fillId="34" borderId="11" xfId="50" applyFont="1" applyFill="1" applyBorder="1" applyAlignment="1">
      <alignment horizontal="center" vertical="center"/>
      <protection/>
    </xf>
    <xf numFmtId="0" fontId="3" fillId="34" borderId="10" xfId="50" applyFont="1" applyFill="1" applyBorder="1" applyAlignment="1">
      <alignment horizontal="center" vertical="center"/>
      <protection/>
    </xf>
    <xf numFmtId="0" fontId="0" fillId="33" borderId="10" xfId="56" applyFont="1" applyFill="1" applyBorder="1" applyAlignment="1">
      <alignment horizontal="left" shrinkToFit="1"/>
      <protection/>
    </xf>
    <xf numFmtId="167" fontId="0" fillId="33" borderId="10" xfId="45" applyNumberFormat="1" applyFont="1" applyFill="1" applyBorder="1" applyAlignment="1" applyProtection="1">
      <alignment horizontal="right"/>
      <protection/>
    </xf>
    <xf numFmtId="167" fontId="0" fillId="33" borderId="10" xfId="45" applyNumberFormat="1" applyFont="1" applyFill="1" applyBorder="1" applyAlignment="1" applyProtection="1">
      <alignment horizontal="center"/>
      <protection/>
    </xf>
    <xf numFmtId="0" fontId="3" fillId="33" borderId="10" xfId="50" applyFont="1" applyFill="1" applyBorder="1" applyAlignment="1">
      <alignment horizontal="right" indent="1"/>
      <protection/>
    </xf>
    <xf numFmtId="167" fontId="3" fillId="33" borderId="10" xfId="45" applyNumberFormat="1" applyFont="1" applyFill="1" applyBorder="1" applyAlignment="1" applyProtection="1">
      <alignment horizontal="right"/>
      <protection/>
    </xf>
    <xf numFmtId="0" fontId="3" fillId="33" borderId="0" xfId="58" applyFont="1" applyFill="1">
      <alignment/>
      <protection/>
    </xf>
    <xf numFmtId="166" fontId="0" fillId="0" borderId="0" xfId="60" applyNumberFormat="1" applyFont="1" applyFill="1" applyBorder="1" applyAlignment="1" applyProtection="1">
      <alignment/>
      <protection/>
    </xf>
    <xf numFmtId="0" fontId="0" fillId="33" borderId="0" xfId="56" applyFont="1" applyFill="1">
      <alignment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left" shrinkToFit="1"/>
      <protection/>
    </xf>
    <xf numFmtId="165" fontId="0" fillId="33" borderId="12" xfId="60" applyFont="1" applyFill="1" applyBorder="1" applyAlignment="1" applyProtection="1">
      <alignment horizontal="center"/>
      <protection/>
    </xf>
    <xf numFmtId="0" fontId="3" fillId="33" borderId="0" xfId="59" applyFont="1" applyFill="1" applyAlignment="1">
      <alignment/>
      <protection/>
    </xf>
    <xf numFmtId="0" fontId="0" fillId="0" borderId="0" xfId="0" applyAlignment="1">
      <alignment/>
    </xf>
    <xf numFmtId="0" fontId="0" fillId="33" borderId="0" xfId="57" applyFont="1" applyFill="1" applyAlignment="1">
      <alignment/>
      <protection/>
    </xf>
    <xf numFmtId="0" fontId="3" fillId="33" borderId="0" xfId="56" applyFont="1" applyFill="1" applyBorder="1" applyAlignment="1">
      <alignment horizontal="left" vertical="top" wrapText="1"/>
      <protection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Motif" xfId="50"/>
    <cellStyle name="Neutre" xfId="51"/>
    <cellStyle name="Normal 12" xfId="52"/>
    <cellStyle name="Normal 2" xfId="53"/>
    <cellStyle name="Normal 2 2" xfId="54"/>
    <cellStyle name="Normal 3" xfId="55"/>
    <cellStyle name="Normal_Graphiques_biodiv" xfId="56"/>
    <cellStyle name="Normal_Graphiques_biodiv 2" xfId="57"/>
    <cellStyle name="Normal_IB_Dépenses Biodiversité_R3" xfId="58"/>
    <cellStyle name="Normal_IB_Dépenses Biodiversité_R3 2" xfId="59"/>
    <cellStyle name="Percent" xfId="60"/>
    <cellStyle name="Pourcentage 2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4025"/>
          <c:w val="0.9392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Données!$A$6</c:f>
              <c:strCache>
                <c:ptCount val="1"/>
                <c:pt idx="0">
                  <c:v>Dépenses courantes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2016sd</c:v>
                </c:pt>
                <c:pt idx="17">
                  <c:v>2017p</c:v>
                </c:pt>
              </c:strCache>
            </c:strRef>
          </c:cat>
          <c:val>
            <c:numRef>
              <c:f>Données!$B$6:$S$6</c:f>
              <c:numCache>
                <c:ptCount val="18"/>
                <c:pt idx="0">
                  <c:v>1129.0712315730786</c:v>
                </c:pt>
                <c:pt idx="1">
                  <c:v>974.5191638940009</c:v>
                </c:pt>
                <c:pt idx="2">
                  <c:v>987.2970059007259</c:v>
                </c:pt>
                <c:pt idx="3">
                  <c:v>990.0843897630638</c:v>
                </c:pt>
                <c:pt idx="4">
                  <c:v>1028.549966048113</c:v>
                </c:pt>
                <c:pt idx="5">
                  <c:v>1176.7752401946707</c:v>
                </c:pt>
                <c:pt idx="6">
                  <c:v>1310.8670494920034</c:v>
                </c:pt>
                <c:pt idx="7">
                  <c:v>1377.6220772697648</c:v>
                </c:pt>
                <c:pt idx="8">
                  <c:v>1593.0907277426352</c:v>
                </c:pt>
                <c:pt idx="9">
                  <c:v>1744.1571490379322</c:v>
                </c:pt>
                <c:pt idx="10">
                  <c:v>1759.7037904038202</c:v>
                </c:pt>
                <c:pt idx="11">
                  <c:v>1584.2468307369747</c:v>
                </c:pt>
                <c:pt idx="12">
                  <c:v>1507.408849562764</c:v>
                </c:pt>
                <c:pt idx="13">
                  <c:v>1612.033629344416</c:v>
                </c:pt>
                <c:pt idx="14">
                  <c:v>1556.9752113950262</c:v>
                </c:pt>
                <c:pt idx="15">
                  <c:v>1545.7959285044915</c:v>
                </c:pt>
                <c:pt idx="16">
                  <c:v>1599.8094712767413</c:v>
                </c:pt>
                <c:pt idx="17">
                  <c:v>1730.3397042192184</c:v>
                </c:pt>
              </c:numCache>
            </c:numRef>
          </c:val>
        </c:ser>
        <c:ser>
          <c:idx val="1"/>
          <c:order val="1"/>
          <c:tx>
            <c:strRef>
              <c:f>Données!$A$7</c:f>
              <c:strCache>
                <c:ptCount val="1"/>
                <c:pt idx="0">
                  <c:v>Dépenses d'investissements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2016sd</c:v>
                </c:pt>
                <c:pt idx="17">
                  <c:v>2017p</c:v>
                </c:pt>
              </c:strCache>
            </c:strRef>
          </c:cat>
          <c:val>
            <c:numRef>
              <c:f>Données!$B$7:$S$7</c:f>
              <c:numCache>
                <c:ptCount val="18"/>
                <c:pt idx="0">
                  <c:v>422.4957384943099</c:v>
                </c:pt>
                <c:pt idx="1">
                  <c:v>413.844864376454</c:v>
                </c:pt>
                <c:pt idx="2">
                  <c:v>409.1675401508244</c:v>
                </c:pt>
                <c:pt idx="3">
                  <c:v>423.16743676942855</c:v>
                </c:pt>
                <c:pt idx="4">
                  <c:v>477.4246350869695</c:v>
                </c:pt>
                <c:pt idx="5">
                  <c:v>668.3917721703655</c:v>
                </c:pt>
                <c:pt idx="6">
                  <c:v>839.3349815720059</c:v>
                </c:pt>
                <c:pt idx="7">
                  <c:v>735.6396048469566</c:v>
                </c:pt>
                <c:pt idx="8">
                  <c:v>948.9297799999999</c:v>
                </c:pt>
                <c:pt idx="9">
                  <c:v>801.5989999999999</c:v>
                </c:pt>
                <c:pt idx="10">
                  <c:v>739.1863999999999</c:v>
                </c:pt>
                <c:pt idx="11">
                  <c:v>644.5765747140806</c:v>
                </c:pt>
                <c:pt idx="12">
                  <c:v>717.30763</c:v>
                </c:pt>
                <c:pt idx="13">
                  <c:v>750.95628</c:v>
                </c:pt>
                <c:pt idx="14">
                  <c:v>698.937002</c:v>
                </c:pt>
                <c:pt idx="15">
                  <c:v>693.8113620280004</c:v>
                </c:pt>
                <c:pt idx="16">
                  <c:v>597.6004290236826</c:v>
                </c:pt>
                <c:pt idx="17">
                  <c:v>712.3138122676011</c:v>
                </c:pt>
              </c:numCache>
            </c:numRef>
          </c:val>
        </c:ser>
        <c:axId val="56265977"/>
        <c:axId val="36631746"/>
      </c:barChart>
      <c:lineChart>
        <c:grouping val="standard"/>
        <c:varyColors val="0"/>
        <c:ser>
          <c:idx val="0"/>
          <c:order val="2"/>
          <c:tx>
            <c:strRef>
              <c:f>Données!$A$8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Données!$B$5:$R$5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2016sd</c:v>
                </c:pt>
              </c:strCache>
            </c:strRef>
          </c:cat>
          <c:val>
            <c:numRef>
              <c:f>Données!$B$8:$S$8</c:f>
              <c:numCache>
                <c:ptCount val="18"/>
                <c:pt idx="0">
                  <c:v>1551.5669700673884</c:v>
                </c:pt>
                <c:pt idx="1">
                  <c:v>1388.364028270455</c:v>
                </c:pt>
                <c:pt idx="2">
                  <c:v>1396.4645460515503</c:v>
                </c:pt>
                <c:pt idx="3">
                  <c:v>1413.2518265324923</c:v>
                </c:pt>
                <c:pt idx="4">
                  <c:v>1505.9746011350826</c:v>
                </c:pt>
                <c:pt idx="5">
                  <c:v>1845.167012365036</c:v>
                </c:pt>
                <c:pt idx="6">
                  <c:v>2150.202031064009</c:v>
                </c:pt>
                <c:pt idx="7">
                  <c:v>2113.261682116721</c:v>
                </c:pt>
                <c:pt idx="8">
                  <c:v>2542.0205077426353</c:v>
                </c:pt>
                <c:pt idx="9">
                  <c:v>2545.756149037932</c:v>
                </c:pt>
                <c:pt idx="10">
                  <c:v>2498.8901904038203</c:v>
                </c:pt>
                <c:pt idx="11">
                  <c:v>2228.8234054510554</c:v>
                </c:pt>
                <c:pt idx="12">
                  <c:v>2224.716479562764</c:v>
                </c:pt>
                <c:pt idx="13">
                  <c:v>2362.989909344416</c:v>
                </c:pt>
                <c:pt idx="14">
                  <c:v>2255.9122133950264</c:v>
                </c:pt>
                <c:pt idx="15">
                  <c:v>2239.607290532492</c:v>
                </c:pt>
                <c:pt idx="16">
                  <c:v>2197.409900300424</c:v>
                </c:pt>
                <c:pt idx="17">
                  <c:v>2442.6535164868196</c:v>
                </c:pt>
              </c:numCache>
            </c:numRef>
          </c:val>
          <c:smooth val="0"/>
        </c:ser>
        <c:axId val="56265977"/>
        <c:axId val="36631746"/>
      </c:line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38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31746"/>
        <c:crossesAt val="0"/>
        <c:auto val="1"/>
        <c:lblOffset val="100"/>
        <c:tickLblSkip val="1"/>
        <c:noMultiLvlLbl val="0"/>
      </c:catAx>
      <c:valAx>
        <c:axId val="366317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millions d'euros courants</a:t>
                </a:r>
              </a:p>
            </c:rich>
          </c:tx>
          <c:layout>
            <c:manualLayout>
              <c:xMode val="factor"/>
              <c:yMode val="factor"/>
              <c:x val="0.0902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5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"/>
          <c:y val="0.82525"/>
          <c:w val="0.9937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0.00825</cdr:y>
    </cdr:from>
    <cdr:to>
      <cdr:x>0.931</cdr:x>
      <cdr:y>0.074</cdr:y>
    </cdr:to>
    <cdr:sp>
      <cdr:nvSpPr>
        <cdr:cNvPr id="1" name="ZoneTexte 1"/>
        <cdr:cNvSpPr txBox="1">
          <a:spLocks noChangeArrowheads="1"/>
        </cdr:cNvSpPr>
      </cdr:nvSpPr>
      <cdr:spPr>
        <a:xfrm>
          <a:off x="47625" y="47625"/>
          <a:ext cx="869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Évolution de la dépense nationale de protection de l'air ambiant et du climat</a:t>
          </a:r>
        </a:p>
      </cdr:txBody>
    </cdr:sp>
  </cdr:relSizeAnchor>
  <cdr:relSizeAnchor xmlns:cdr="http://schemas.openxmlformats.org/drawingml/2006/chartDrawing">
    <cdr:from>
      <cdr:x>0.02375</cdr:x>
      <cdr:y>0.909</cdr:y>
    </cdr:from>
    <cdr:to>
      <cdr:x>0.63425</cdr:x>
      <cdr:y>0.9805</cdr:y>
    </cdr:to>
    <cdr:sp>
      <cdr:nvSpPr>
        <cdr:cNvPr id="2" name="Text Box 1"/>
        <cdr:cNvSpPr txBox="1">
          <a:spLocks noChangeArrowheads="1"/>
        </cdr:cNvSpPr>
      </cdr:nvSpPr>
      <cdr:spPr>
        <a:xfrm>
          <a:off x="219075" y="5600700"/>
          <a:ext cx="57340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360" tIns="2268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sd = semi-définitives; p = données provisoires.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SDES, Compte satellite de l'environnement, 2019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tes\Campagne%20courante\a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Essentiel_Chiffre"/>
      <sheetName val="PrésentationCompte"/>
      <sheetName val="SerieLongue"/>
      <sheetName val="Brique REE"/>
      <sheetName val="Cover"/>
      <sheetName val="TdM"/>
      <sheetName val="ESUT"/>
      <sheetName val="B tot"/>
      <sheetName val="B détails"/>
      <sheetName val="B1"/>
      <sheetName val="A"/>
      <sheetName val="C"/>
      <sheetName val="C1 auto"/>
      <sheetName val="538"/>
      <sheetName val="538 vol"/>
      <sheetName val="JQ EPER"/>
      <sheetName val="Liste transferts"/>
      <sheetName val="Indice prix-FBCF"/>
      <sheetName val="Antipol2005"/>
      <sheetName val="Données Antipol"/>
      <sheetName val="Inv CCF anc calcul"/>
      <sheetName val="Prod non spé"/>
      <sheetName val="Product spé_avant 2016"/>
      <sheetName val="Product spé"/>
      <sheetName val="Controltech anc calcul"/>
      <sheetName val="Fioul lourd désulfuré"/>
      <sheetName val="Fioul lourd désulfuré (old)"/>
      <sheetName val="Fioul lourd désulfuré avt maj"/>
      <sheetName val="Controle technique "/>
      <sheetName val="Controltechnpoidslourds"/>
      <sheetName val="FiltreAP"/>
      <sheetName val="Prodbiocbs t-hec"/>
      <sheetName val="Immatri VP VUL anc calcul 1"/>
      <sheetName val="Immatri VP VUL anc calcul 2"/>
      <sheetName val="VP données sources"/>
      <sheetName val="Calcul VP propres"/>
      <sheetName val="RéponseBenoitI4CE"/>
      <sheetName val="Calcul VUL propres"/>
      <sheetName val="Chaudières à condensation"/>
      <sheetName val="surcou1GPL"/>
      <sheetName val="surcou2GPL"/>
      <sheetName val="Carbur GPL"/>
      <sheetName val="Biocarbur"/>
      <sheetName val="Pots catalytiques"/>
      <sheetName val="Pots cata final"/>
      <sheetName val="Récapitulatif anc calcul"/>
      <sheetName val="Récapitulatif Dép Financements"/>
      <sheetName val="Tableaux récap anc calcul"/>
      <sheetName val="Eurostat"/>
      <sheetName val="Tableaux récapitulatifs"/>
      <sheetName val="Stats Générales"/>
      <sheetName val="Tableaux-impress"/>
      <sheetName val="(Dépens bio)"/>
      <sheetName val="VP ess"/>
      <sheetName val="VP Parc"/>
      <sheetName val="VP Diesel"/>
      <sheetName val="essence"/>
      <sheetName val="VP Ensemble"/>
      <sheetName val="VUL ess."/>
      <sheetName val="VUL diésel"/>
      <sheetName val=" VUL Ensemble"/>
      <sheetName val="Vp+VUL"/>
      <sheetName val="Stats Générales PA PC"/>
      <sheetName val="nb pot"/>
      <sheetName val="prixpot"/>
      <sheetName val="dépensepot"/>
      <sheetName val="recap air renov"/>
      <sheetName val="INSEE-Références_Initial"/>
      <sheetName val="PC et PA"/>
    </sheetNames>
    <sheetDataSet>
      <sheetData sheetId="4">
        <row r="5">
          <cell r="B5">
            <v>1129.0712315730786</v>
          </cell>
          <cell r="C5">
            <v>974.5191638940009</v>
          </cell>
          <cell r="D5">
            <v>987.2970059007259</v>
          </cell>
          <cell r="E5">
            <v>990.0843897630638</v>
          </cell>
          <cell r="F5">
            <v>1028.549966048113</v>
          </cell>
          <cell r="G5">
            <v>1176.7752401946707</v>
          </cell>
          <cell r="H5">
            <v>1310.8670494920034</v>
          </cell>
          <cell r="I5">
            <v>1377.6220772697648</v>
          </cell>
          <cell r="J5">
            <v>1593.0907277426352</v>
          </cell>
          <cell r="K5">
            <v>1744.1571490379322</v>
          </cell>
          <cell r="L5">
            <v>1759.7037904038202</v>
          </cell>
          <cell r="M5">
            <v>1584.2468307369747</v>
          </cell>
          <cell r="N5">
            <v>1507.408849562764</v>
          </cell>
          <cell r="O5">
            <v>1612.033629344416</v>
          </cell>
          <cell r="P5">
            <v>1556.9752113950262</v>
          </cell>
          <cell r="Q5">
            <v>1545.7959285044915</v>
          </cell>
          <cell r="R5">
            <v>1599.8094712767413</v>
          </cell>
          <cell r="S5">
            <v>1730.3397042192184</v>
          </cell>
        </row>
        <row r="7">
          <cell r="B7">
            <v>422.4957384943099</v>
          </cell>
          <cell r="C7">
            <v>413.844864376454</v>
          </cell>
          <cell r="D7">
            <v>409.1675401508244</v>
          </cell>
          <cell r="E7">
            <v>423.16743676942855</v>
          </cell>
          <cell r="F7">
            <v>477.4246350869695</v>
          </cell>
          <cell r="G7">
            <v>668.3917721703655</v>
          </cell>
          <cell r="H7">
            <v>839.3349815720059</v>
          </cell>
          <cell r="I7">
            <v>735.6396048469566</v>
          </cell>
          <cell r="J7">
            <v>948.9297799999999</v>
          </cell>
          <cell r="K7">
            <v>801.5989999999999</v>
          </cell>
          <cell r="L7">
            <v>739.1863999999999</v>
          </cell>
          <cell r="M7">
            <v>644.5765747140806</v>
          </cell>
          <cell r="N7">
            <v>717.30763</v>
          </cell>
          <cell r="O7">
            <v>750.95628</v>
          </cell>
          <cell r="P7">
            <v>698.937002</v>
          </cell>
          <cell r="Q7">
            <v>693.8113620280004</v>
          </cell>
          <cell r="R7">
            <v>597.6004290236826</v>
          </cell>
          <cell r="S7">
            <v>712.3138122676011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B5">
      <selection activeCell="B6" sqref="B6"/>
    </sheetView>
  </sheetViews>
  <sheetFormatPr defaultColWidth="11.00390625" defaultRowHeight="12.75"/>
  <cols>
    <col min="1" max="1" width="45.421875" style="0" customWidth="1"/>
  </cols>
  <sheetData>
    <row r="1" ht="23.25">
      <c r="A1" s="1" t="s">
        <v>0</v>
      </c>
    </row>
    <row r="3" ht="45">
      <c r="A3" s="2" t="s">
        <v>1</v>
      </c>
    </row>
    <row r="5" spans="1:19" ht="25.5">
      <c r="A5" s="3" t="s">
        <v>2</v>
      </c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4">
        <v>2008</v>
      </c>
      <c r="K5" s="4">
        <v>2009</v>
      </c>
      <c r="L5" s="4">
        <v>2010</v>
      </c>
      <c r="M5" s="5">
        <v>2011</v>
      </c>
      <c r="N5" s="4">
        <v>2012</v>
      </c>
      <c r="O5" s="5">
        <v>2013</v>
      </c>
      <c r="P5" s="5">
        <v>2014</v>
      </c>
      <c r="Q5" s="5">
        <v>2015</v>
      </c>
      <c r="R5" s="5" t="s">
        <v>3</v>
      </c>
      <c r="S5" s="6" t="s">
        <v>4</v>
      </c>
    </row>
    <row r="6" spans="1:19" ht="12.75">
      <c r="A6" s="7" t="s">
        <v>5</v>
      </c>
      <c r="B6" s="8">
        <f>'[1]Brique REE'!B5</f>
        <v>1129.0712315730786</v>
      </c>
      <c r="C6" s="8">
        <f>'[1]Brique REE'!C5</f>
        <v>974.5191638940009</v>
      </c>
      <c r="D6" s="8">
        <f>'[1]Brique REE'!D5</f>
        <v>987.2970059007259</v>
      </c>
      <c r="E6" s="8">
        <f>'[1]Brique REE'!E5</f>
        <v>990.0843897630638</v>
      </c>
      <c r="F6" s="8">
        <f>'[1]Brique REE'!F5</f>
        <v>1028.549966048113</v>
      </c>
      <c r="G6" s="8">
        <f>'[1]Brique REE'!G5</f>
        <v>1176.7752401946707</v>
      </c>
      <c r="H6" s="8">
        <f>'[1]Brique REE'!H5</f>
        <v>1310.8670494920034</v>
      </c>
      <c r="I6" s="8">
        <f>'[1]Brique REE'!I5</f>
        <v>1377.6220772697648</v>
      </c>
      <c r="J6" s="8">
        <f>'[1]Brique REE'!J5</f>
        <v>1593.0907277426352</v>
      </c>
      <c r="K6" s="8">
        <f>'[1]Brique REE'!K5</f>
        <v>1744.1571490379322</v>
      </c>
      <c r="L6" s="8">
        <f>'[1]Brique REE'!L5</f>
        <v>1759.7037904038202</v>
      </c>
      <c r="M6" s="8">
        <f>'[1]Brique REE'!M5</f>
        <v>1584.2468307369747</v>
      </c>
      <c r="N6" s="8">
        <f>'[1]Brique REE'!N5</f>
        <v>1507.408849562764</v>
      </c>
      <c r="O6" s="8">
        <f>'[1]Brique REE'!O5</f>
        <v>1612.033629344416</v>
      </c>
      <c r="P6" s="8">
        <f>'[1]Brique REE'!P5</f>
        <v>1556.9752113950262</v>
      </c>
      <c r="Q6" s="8">
        <f>'[1]Brique REE'!Q5</f>
        <v>1545.7959285044915</v>
      </c>
      <c r="R6" s="8">
        <f>'[1]Brique REE'!R5</f>
        <v>1599.8094712767413</v>
      </c>
      <c r="S6" s="8">
        <f>'[1]Brique REE'!S5</f>
        <v>1730.3397042192184</v>
      </c>
    </row>
    <row r="7" spans="1:19" ht="12.75">
      <c r="A7" s="7" t="s">
        <v>6</v>
      </c>
      <c r="B7" s="9">
        <f>'[1]Brique REE'!B7</f>
        <v>422.4957384943099</v>
      </c>
      <c r="C7" s="9">
        <f>'[1]Brique REE'!C7</f>
        <v>413.844864376454</v>
      </c>
      <c r="D7" s="9">
        <f>'[1]Brique REE'!D7</f>
        <v>409.1675401508244</v>
      </c>
      <c r="E7" s="9">
        <f>'[1]Brique REE'!E7</f>
        <v>423.16743676942855</v>
      </c>
      <c r="F7" s="9">
        <f>'[1]Brique REE'!F7</f>
        <v>477.4246350869695</v>
      </c>
      <c r="G7" s="9">
        <f>'[1]Brique REE'!G7</f>
        <v>668.3917721703655</v>
      </c>
      <c r="H7" s="9">
        <f>'[1]Brique REE'!H7</f>
        <v>839.3349815720059</v>
      </c>
      <c r="I7" s="9">
        <f>'[1]Brique REE'!I7</f>
        <v>735.6396048469566</v>
      </c>
      <c r="J7" s="9">
        <f>'[1]Brique REE'!J7</f>
        <v>948.9297799999999</v>
      </c>
      <c r="K7" s="9">
        <f>'[1]Brique REE'!K7</f>
        <v>801.5989999999999</v>
      </c>
      <c r="L7" s="9">
        <f>'[1]Brique REE'!L7</f>
        <v>739.1863999999999</v>
      </c>
      <c r="M7" s="9">
        <f>'[1]Brique REE'!M7</f>
        <v>644.5765747140806</v>
      </c>
      <c r="N7" s="9">
        <f>'[1]Brique REE'!N7</f>
        <v>717.30763</v>
      </c>
      <c r="O7" s="9">
        <f>'[1]Brique REE'!O7</f>
        <v>750.95628</v>
      </c>
      <c r="P7" s="9">
        <f>'[1]Brique REE'!P7</f>
        <v>698.937002</v>
      </c>
      <c r="Q7" s="9">
        <f>'[1]Brique REE'!Q7</f>
        <v>693.8113620280004</v>
      </c>
      <c r="R7" s="9">
        <f>'[1]Brique REE'!R7</f>
        <v>597.6004290236826</v>
      </c>
      <c r="S7" s="9">
        <f>'[1]Brique REE'!S7</f>
        <v>712.3138122676011</v>
      </c>
    </row>
    <row r="8" spans="1:19" ht="12.75">
      <c r="A8" s="10" t="s">
        <v>7</v>
      </c>
      <c r="B8" s="11">
        <f aca="true" t="shared" si="0" ref="B8:S8">B6+B7</f>
        <v>1551.5669700673884</v>
      </c>
      <c r="C8" s="11">
        <f t="shared" si="0"/>
        <v>1388.364028270455</v>
      </c>
      <c r="D8" s="11">
        <f t="shared" si="0"/>
        <v>1396.4645460515503</v>
      </c>
      <c r="E8" s="11">
        <f t="shared" si="0"/>
        <v>1413.2518265324923</v>
      </c>
      <c r="F8" s="11">
        <f t="shared" si="0"/>
        <v>1505.9746011350826</v>
      </c>
      <c r="G8" s="11">
        <f t="shared" si="0"/>
        <v>1845.167012365036</v>
      </c>
      <c r="H8" s="11">
        <f t="shared" si="0"/>
        <v>2150.202031064009</v>
      </c>
      <c r="I8" s="11">
        <f t="shared" si="0"/>
        <v>2113.261682116721</v>
      </c>
      <c r="J8" s="11">
        <f t="shared" si="0"/>
        <v>2542.0205077426353</v>
      </c>
      <c r="K8" s="11">
        <f t="shared" si="0"/>
        <v>2545.756149037932</v>
      </c>
      <c r="L8" s="11">
        <f t="shared" si="0"/>
        <v>2498.8901904038203</v>
      </c>
      <c r="M8" s="11">
        <f t="shared" si="0"/>
        <v>2228.8234054510554</v>
      </c>
      <c r="N8" s="11">
        <f t="shared" si="0"/>
        <v>2224.716479562764</v>
      </c>
      <c r="O8" s="11">
        <f t="shared" si="0"/>
        <v>2362.989909344416</v>
      </c>
      <c r="P8" s="11">
        <f t="shared" si="0"/>
        <v>2255.9122133950264</v>
      </c>
      <c r="Q8" s="11">
        <f t="shared" si="0"/>
        <v>2239.607290532492</v>
      </c>
      <c r="R8" s="11">
        <f t="shared" si="0"/>
        <v>2197.409900300424</v>
      </c>
      <c r="S8" s="11">
        <f t="shared" si="0"/>
        <v>2442.6535164868196</v>
      </c>
    </row>
    <row r="10" spans="1:18" ht="12.75" customHeight="1">
      <c r="A10" s="21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6" ht="12.75">
      <c r="A11" s="12" t="s">
        <v>9</v>
      </c>
      <c r="O11" s="13"/>
      <c r="P11" s="13"/>
    </row>
    <row r="12" ht="12.75">
      <c r="A12" s="14"/>
    </row>
    <row r="14" spans="1:19" ht="12.75">
      <c r="A14" s="15" t="s">
        <v>10</v>
      </c>
      <c r="B14" s="4">
        <v>2000</v>
      </c>
      <c r="C14" s="4">
        <v>2001</v>
      </c>
      <c r="D14" s="4">
        <v>2002</v>
      </c>
      <c r="E14" s="4">
        <v>2003</v>
      </c>
      <c r="F14" s="4">
        <v>2004</v>
      </c>
      <c r="G14" s="4">
        <v>2005</v>
      </c>
      <c r="H14" s="4">
        <v>2006</v>
      </c>
      <c r="I14" s="4">
        <v>2007</v>
      </c>
      <c r="J14" s="4">
        <v>2008</v>
      </c>
      <c r="K14" s="4">
        <v>2009</v>
      </c>
      <c r="L14" s="4">
        <v>2010</v>
      </c>
      <c r="M14" s="5">
        <v>2011</v>
      </c>
      <c r="N14" s="4">
        <v>2012</v>
      </c>
      <c r="O14" s="5">
        <v>2013</v>
      </c>
      <c r="P14" s="5">
        <v>2014</v>
      </c>
      <c r="Q14" s="5">
        <v>2015</v>
      </c>
      <c r="R14" s="5" t="s">
        <v>3</v>
      </c>
      <c r="S14" s="6" t="s">
        <v>4</v>
      </c>
    </row>
    <row r="15" spans="1:19" ht="12.75">
      <c r="A15" s="16" t="s">
        <v>5</v>
      </c>
      <c r="B15" s="17">
        <f>B6/B$8</f>
        <v>0.7276973880953654</v>
      </c>
      <c r="C15" s="17">
        <f>C6/C$8</f>
        <v>0.701919052964806</v>
      </c>
      <c r="D15" s="17">
        <f>D6/D$8</f>
        <v>0.7069975451165375</v>
      </c>
      <c r="E15" s="17">
        <f>E6/E$8</f>
        <v>0.7005718097618185</v>
      </c>
      <c r="F15" s="17">
        <f>F6/F$8</f>
        <v>0.6829796234763021</v>
      </c>
      <c r="G15" s="17">
        <f>G6/G$8</f>
        <v>0.6377608272360903</v>
      </c>
      <c r="H15" s="17">
        <f>H6/H$8</f>
        <v>0.6096483170203927</v>
      </c>
      <c r="I15" s="17">
        <f>I6/I$8</f>
        <v>0.6518937474368472</v>
      </c>
      <c r="J15" s="17">
        <f>J6/J$8</f>
        <v>0.6267025473989316</v>
      </c>
      <c r="K15" s="17">
        <f>K6/K$8</f>
        <v>0.685123415963099</v>
      </c>
      <c r="L15" s="17">
        <f>L6/L$8</f>
        <v>0.7041941247204033</v>
      </c>
      <c r="M15" s="17">
        <f>M6/M$8</f>
        <v>0.7107996204914067</v>
      </c>
      <c r="N15" s="17">
        <f>N6/N$8</f>
        <v>0.6775734631403565</v>
      </c>
      <c r="O15" s="17">
        <f>O6/O$8</f>
        <v>0.6822008096478314</v>
      </c>
      <c r="P15" s="17">
        <f>P6/P$8</f>
        <v>0.6901754430647203</v>
      </c>
      <c r="Q15" s="17">
        <f>Q6/Q$8</f>
        <v>0.6902084731725271</v>
      </c>
      <c r="R15" s="17">
        <f>R6/R$8</f>
        <v>0.7280432617774315</v>
      </c>
      <c r="S15" s="17">
        <f>S6/S$8</f>
        <v>0.7083852427453172</v>
      </c>
    </row>
    <row r="16" spans="1:19" ht="12.75">
      <c r="A16" s="16" t="s">
        <v>6</v>
      </c>
      <c r="B16" s="17">
        <f>B7/B$8</f>
        <v>0.2723026119046346</v>
      </c>
      <c r="C16" s="17">
        <f>C7/C$8</f>
        <v>0.29808094703519394</v>
      </c>
      <c r="D16" s="17">
        <f>D7/D$8</f>
        <v>0.29300245488346255</v>
      </c>
      <c r="E16" s="17">
        <f>E7/E$8</f>
        <v>0.29942819023818146</v>
      </c>
      <c r="F16" s="17">
        <f>F7/F$8</f>
        <v>0.3170203765236978</v>
      </c>
      <c r="G16" s="17">
        <f>G7/G$8</f>
        <v>0.36223917276390977</v>
      </c>
      <c r="H16" s="17">
        <f>H7/H$8</f>
        <v>0.3903516829796073</v>
      </c>
      <c r="I16" s="17">
        <f>I7/I$8</f>
        <v>0.34810625256315286</v>
      </c>
      <c r="J16" s="17">
        <f>J7/J$8</f>
        <v>0.3732974526010683</v>
      </c>
      <c r="K16" s="17">
        <f>K7/K$8</f>
        <v>0.314876584036901</v>
      </c>
      <c r="L16" s="17">
        <f>L7/L$8</f>
        <v>0.2958058752795966</v>
      </c>
      <c r="M16" s="17">
        <f>M7/M$8</f>
        <v>0.28920037950859334</v>
      </c>
      <c r="N16" s="17">
        <f>N7/N$8</f>
        <v>0.32242653685964356</v>
      </c>
      <c r="O16" s="17">
        <f>O7/O$8</f>
        <v>0.31779919035216875</v>
      </c>
      <c r="P16" s="17">
        <f>P7/P$8</f>
        <v>0.3098245569352796</v>
      </c>
      <c r="Q16" s="17">
        <f>Q7/Q$8</f>
        <v>0.30979152682747296</v>
      </c>
      <c r="R16" s="17">
        <f>R7/R$8</f>
        <v>0.27195673822256844</v>
      </c>
      <c r="S16" s="17">
        <f>S7/S$8</f>
        <v>0.2916147572546827</v>
      </c>
    </row>
    <row r="17" spans="1:19" ht="12.75">
      <c r="A17" s="10" t="s">
        <v>7</v>
      </c>
      <c r="B17" s="17">
        <f aca="true" t="shared" si="1" ref="B17:S17">B15+B16</f>
        <v>1</v>
      </c>
      <c r="C17" s="17">
        <f t="shared" si="1"/>
        <v>0.9999999999999999</v>
      </c>
      <c r="D17" s="17">
        <f t="shared" si="1"/>
        <v>1</v>
      </c>
      <c r="E17" s="17">
        <f t="shared" si="1"/>
        <v>1</v>
      </c>
      <c r="F17" s="17">
        <f t="shared" si="1"/>
        <v>1</v>
      </c>
      <c r="G17" s="17">
        <f t="shared" si="1"/>
        <v>1</v>
      </c>
      <c r="H17" s="17">
        <f t="shared" si="1"/>
        <v>1</v>
      </c>
      <c r="I17" s="17">
        <f t="shared" si="1"/>
        <v>1</v>
      </c>
      <c r="J17" s="17">
        <f t="shared" si="1"/>
        <v>0.9999999999999999</v>
      </c>
      <c r="K17" s="17">
        <f t="shared" si="1"/>
        <v>1</v>
      </c>
      <c r="L17" s="17">
        <f t="shared" si="1"/>
        <v>1</v>
      </c>
      <c r="M17" s="17">
        <f t="shared" si="1"/>
        <v>1</v>
      </c>
      <c r="N17" s="17">
        <f t="shared" si="1"/>
        <v>1</v>
      </c>
      <c r="O17" s="17">
        <f t="shared" si="1"/>
        <v>1</v>
      </c>
      <c r="P17" s="17">
        <f t="shared" si="1"/>
        <v>1</v>
      </c>
      <c r="Q17" s="17">
        <f t="shared" si="1"/>
        <v>1</v>
      </c>
      <c r="R17" s="17">
        <f t="shared" si="1"/>
        <v>1</v>
      </c>
      <c r="S17" s="17">
        <f t="shared" si="1"/>
        <v>1</v>
      </c>
    </row>
    <row r="19" spans="1:18" ht="12.75" customHeight="1">
      <c r="A19" s="21" t="s">
        <v>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3" ht="12.75">
      <c r="A20" s="18" t="s">
        <v>9</v>
      </c>
      <c r="B20" s="19"/>
      <c r="C20" s="19"/>
    </row>
    <row r="21" ht="12.75">
      <c r="A21" s="20" t="s">
        <v>11</v>
      </c>
    </row>
  </sheetData>
  <sheetProtection selectLockedCells="1" selectUnlockedCells="1"/>
  <mergeCells count="2">
    <mergeCell ref="A10:R10"/>
    <mergeCell ref="A19:R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Irénée Joassard</cp:lastModifiedBy>
  <dcterms:modified xsi:type="dcterms:W3CDTF">2020-03-30T15:32:59Z</dcterms:modified>
  <cp:category/>
  <cp:version/>
  <cp:contentType/>
  <cp:contentStatus/>
</cp:coreProperties>
</file>